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issangroup.sharepoint.com/teams/JAO_NML_04_036157_PQP_Mamagement/Shared Documents/20_Revision document draft/NPQP2.0/13. Other Supply Requirements/MEXICANA/"/>
    </mc:Choice>
  </mc:AlternateContent>
  <xr:revisionPtr revIDLastSave="0" documentId="8_{F8C92745-7EE9-43C8-82C8-E640546D4C30}" xr6:coauthVersionLast="47" xr6:coauthVersionMax="47" xr10:uidLastSave="{00000000-0000-0000-0000-000000000000}"/>
  <bookViews>
    <workbookView xWindow="2280" yWindow="0" windowWidth="16500" windowHeight="11060" tabRatio="597" activeTab="1" xr2:uid="{3CF35A54-7E61-4E3C-BB80-C33EF4570692}"/>
  </bookViews>
  <sheets>
    <sheet name="PDS FORMAT" sheetId="28" r:id="rId1"/>
    <sheet name="several similar parts" sheetId="30" r:id="rId2"/>
  </sheets>
  <externalReferences>
    <externalReference r:id="rId3"/>
    <externalReference r:id="rId4"/>
  </externalReferences>
  <definedNames>
    <definedName name="_xlnm._FilterDatabase" hidden="1">#REF!</definedName>
    <definedName name="_xlnm.Print_Area" localSheetId="0">'PDS FORMAT'!$B$1:$BD$72,'PDS FORMAT'!$BF$1:$DG$72</definedName>
    <definedName name="_xlnm.Print_Area" localSheetId="1">'several similar parts'!$B$1:$BC$49</definedName>
    <definedName name="_xlnm.Print_Area">[1]①評価項目_メーカー!$A$1:$N$82</definedName>
    <definedName name="_xlnm.Print_Titles">'[2]r.s.s list'!$A$10:$IV$10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28" l="1"/>
  <c r="H42" i="28"/>
  <c r="O42" i="28"/>
  <c r="AC24" i="28"/>
  <c r="AG36" i="28"/>
  <c r="AG37" i="28"/>
  <c r="AG38" i="28"/>
  <c r="AG39" i="28"/>
  <c r="AG40" i="28"/>
  <c r="AG41" i="28"/>
  <c r="AG42" i="28"/>
  <c r="AG43" i="28"/>
  <c r="AG44" i="28"/>
  <c r="AG31" i="28"/>
  <c r="AG32" i="28"/>
  <c r="AG33" i="28"/>
  <c r="AG34" i="28"/>
  <c r="AG35" i="28"/>
  <c r="AG47" i="28"/>
  <c r="AG46" i="28"/>
  <c r="AG45" i="28"/>
  <c r="Q51" i="28"/>
  <c r="BF71" i="28"/>
  <c r="BF70" i="28"/>
  <c r="AZ24" i="28"/>
  <c r="AS20" i="28"/>
  <c r="AZ17" i="28"/>
  <c r="M41" i="28"/>
  <c r="M40" i="28"/>
  <c r="M39" i="28"/>
  <c r="M38" i="28"/>
  <c r="M42" i="28"/>
  <c r="M37" i="28"/>
  <c r="DB71" i="28"/>
  <c r="DB72" i="28"/>
  <c r="DB70" i="28"/>
  <c r="CM8" i="28"/>
  <c r="CM7" i="28"/>
  <c r="BM8" i="28"/>
  <c r="BM7" i="28"/>
  <c r="DB8" i="28"/>
  <c r="BQ70" i="28"/>
  <c r="AX27" i="28"/>
  <c r="O40" i="28"/>
  <c r="H40" i="28"/>
  <c r="J40" i="28"/>
  <c r="O38" i="28"/>
  <c r="H38" i="28"/>
  <c r="J38" i="28"/>
  <c r="O37" i="28"/>
  <c r="H37" i="28"/>
  <c r="J37" i="28"/>
  <c r="O39" i="28"/>
  <c r="H39" i="28"/>
  <c r="J39" i="28"/>
  <c r="O41" i="28"/>
  <c r="H41" i="28"/>
  <c r="J41" i="28"/>
  <c r="J4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BandaM</author>
  </authors>
  <commentList>
    <comment ref="H29" authorId="0" shapeId="0" xr:uid="{095F53BB-8770-4DD0-BC95-30B56DA94B27}">
      <text>
        <r>
          <rPr>
            <b/>
            <sz val="8"/>
            <color indexed="81"/>
            <rFont val="Tahoma"/>
            <family val="2"/>
          </rPr>
          <t>Nissan Mexicana S.A. d
e C.V.</t>
        </r>
        <r>
          <rPr>
            <sz val="8"/>
            <color indexed="81"/>
            <rFont val="Tahoma"/>
            <family val="2"/>
          </rPr>
          <t xml:space="preserve">
This code will be assigned by Nissan Mexicana</t>
        </r>
      </text>
    </comment>
  </commentList>
</comments>
</file>

<file path=xl/sharedStrings.xml><?xml version="1.0" encoding="utf-8"?>
<sst xmlns="http://schemas.openxmlformats.org/spreadsheetml/2006/main" count="268" uniqueCount="145">
  <si>
    <t>HHC</t>
  </si>
  <si>
    <t>Total</t>
  </si>
  <si>
    <t>Transportation</t>
  </si>
  <si>
    <t>Other</t>
  </si>
  <si>
    <t>Project leader</t>
  </si>
  <si>
    <t>1/2</t>
  </si>
  <si>
    <t>2/2</t>
  </si>
  <si>
    <t>Part number:</t>
  </si>
  <si>
    <t>Supplier name</t>
  </si>
  <si>
    <t>Adpt. date</t>
  </si>
  <si>
    <t>Part description:</t>
  </si>
  <si>
    <t>Supplier code</t>
  </si>
  <si>
    <t>Model code</t>
  </si>
  <si>
    <t>Address:</t>
  </si>
  <si>
    <t>Buyer:</t>
  </si>
  <si>
    <t>Contact name:</t>
  </si>
  <si>
    <t>Part illustration</t>
  </si>
  <si>
    <t>Phone:</t>
  </si>
  <si>
    <t>Fax:</t>
  </si>
  <si>
    <t>Ecological index</t>
  </si>
  <si>
    <t>e-mail:</t>
  </si>
  <si>
    <t>Part specification</t>
  </si>
  <si>
    <t>Hand held container (HHC) - only if apply</t>
  </si>
  <si>
    <t>Lenght(mm)</t>
  </si>
  <si>
    <t>Width(mm)</t>
  </si>
  <si>
    <t>Height(mm)</t>
  </si>
  <si>
    <t>Weight(kg)</t>
  </si>
  <si>
    <t>Production</t>
  </si>
  <si>
    <t>KD part</t>
  </si>
  <si>
    <t>Pieces per car</t>
  </si>
  <si>
    <t>Units per year</t>
  </si>
  <si>
    <t>Part finished</t>
  </si>
  <si>
    <t>Composition or nature</t>
  </si>
  <si>
    <t>HHC / layer</t>
  </si>
  <si>
    <t>Net wt.(kg)</t>
  </si>
  <si>
    <t>Tare wt.(kg)</t>
  </si>
  <si>
    <t>Gross wt.(kg)</t>
  </si>
  <si>
    <t>Dunnage / outer packaging and materials</t>
  </si>
  <si>
    <t>Pallet or rack - max unit load (UL)</t>
  </si>
  <si>
    <t>Pkg. code</t>
  </si>
  <si>
    <t>Unit cost</t>
  </si>
  <si>
    <t>Q'ty / UL</t>
  </si>
  <si>
    <t>Expend. / Return.</t>
  </si>
  <si>
    <t>cell dividers</t>
  </si>
  <si>
    <t>loose</t>
  </si>
  <si>
    <t>tied</t>
  </si>
  <si>
    <t>vacuum form</t>
  </si>
  <si>
    <t>Layers / UL</t>
  </si>
  <si>
    <t>Volume (m3) / pcs.</t>
  </si>
  <si>
    <t>Returnable packaging specification</t>
  </si>
  <si>
    <t>Hand held handling method (illustration and brief narrative)</t>
  </si>
  <si>
    <t>Return code</t>
  </si>
  <si>
    <t>Foldable</t>
  </si>
  <si>
    <t>Strainght wall</t>
  </si>
  <si>
    <t>Order in lot size flexibility</t>
  </si>
  <si>
    <t>Min return q'ty</t>
  </si>
  <si>
    <t>Nesting</t>
  </si>
  <si>
    <t>Level</t>
  </si>
  <si>
    <t>Customer plant 1</t>
  </si>
  <si>
    <t>Customer plant 2</t>
  </si>
  <si>
    <t>Return ratio</t>
  </si>
  <si>
    <t>Process</t>
  </si>
  <si>
    <t>Packaging quantity</t>
  </si>
  <si>
    <t>Handheld ctnr</t>
  </si>
  <si>
    <t>Fleet days</t>
  </si>
  <si>
    <t>at supplier</t>
  </si>
  <si>
    <t>in transit</t>
  </si>
  <si>
    <t>at warehouse</t>
  </si>
  <si>
    <t>in return</t>
  </si>
  <si>
    <t>security stock</t>
  </si>
  <si>
    <t>Packaging style</t>
  </si>
  <si>
    <t>Plastic box on pallet</t>
  </si>
  <si>
    <t>Special rack</t>
  </si>
  <si>
    <t>Bulk container</t>
  </si>
  <si>
    <t>Max unit load handling method (illustration and brief narrative)</t>
  </si>
  <si>
    <t>Vacuum form on pallet</t>
  </si>
  <si>
    <t>Module expected life</t>
  </si>
  <si>
    <t>Storage and Shipping</t>
  </si>
  <si>
    <t>Local customer packaging requirements</t>
  </si>
  <si>
    <t>Max q'ty of stacks:</t>
  </si>
  <si>
    <t xml:space="preserve"> in transport</t>
  </si>
  <si>
    <t>Plant location</t>
  </si>
  <si>
    <t>Manufacturing Plant:</t>
  </si>
  <si>
    <t>Dispatch point:</t>
  </si>
  <si>
    <t>Empty Packaging Return point:</t>
  </si>
  <si>
    <t>Customer Plants:</t>
  </si>
  <si>
    <t>Distance to custumer plt:</t>
  </si>
  <si>
    <t>Transport Method:</t>
  </si>
  <si>
    <t>Transport Cost / Part:</t>
  </si>
  <si>
    <t>details</t>
  </si>
  <si>
    <t>Commercial Term:</t>
  </si>
  <si>
    <t>Delivery Frequency:</t>
  </si>
  <si>
    <t>Empty Return Freq:</t>
  </si>
  <si>
    <t>Waste material weight(kg)</t>
  </si>
  <si>
    <t>Paper</t>
  </si>
  <si>
    <t>Cardboard</t>
  </si>
  <si>
    <t>Plastic</t>
  </si>
  <si>
    <t>Foam</t>
  </si>
  <si>
    <t>Wood</t>
  </si>
  <si>
    <t>Others</t>
  </si>
  <si>
    <t>Supplier sign off (manager level)</t>
  </si>
  <si>
    <t>Purch./Sales</t>
  </si>
  <si>
    <t>Logistics</t>
  </si>
  <si>
    <t>Quality</t>
  </si>
  <si>
    <t>Engineering</t>
  </si>
  <si>
    <t>Design</t>
  </si>
  <si>
    <t>Name</t>
  </si>
  <si>
    <t>Signature</t>
  </si>
  <si>
    <t>Date</t>
  </si>
  <si>
    <r>
      <t>Volume (m</t>
    </r>
    <r>
      <rPr>
        <vertAlign val="superscript"/>
        <sz val="8"/>
        <rFont val="Verdana"/>
        <family val="2"/>
      </rPr>
      <t>3</t>
    </r>
    <r>
      <rPr>
        <sz val="8"/>
        <rFont val="Verdana"/>
        <family val="2"/>
      </rPr>
      <t>)</t>
    </r>
  </si>
  <si>
    <t>Purchasing Contact</t>
  </si>
  <si>
    <t>Pallet</t>
  </si>
  <si>
    <t>Lid</t>
  </si>
  <si>
    <t>Rack</t>
  </si>
  <si>
    <t>Transit time:</t>
  </si>
  <si>
    <t>wrapped</t>
  </si>
  <si>
    <t>SNP / HHC</t>
  </si>
  <si>
    <t>SNP / UL</t>
  </si>
  <si>
    <t>SNP / Pkg.</t>
  </si>
  <si>
    <t>X</t>
  </si>
  <si>
    <t>Layer</t>
  </si>
  <si>
    <t>SCM Logistics</t>
  </si>
  <si>
    <t>Mat. Handling</t>
  </si>
  <si>
    <t>5 years</t>
  </si>
  <si>
    <t xml:space="preserve">Annex </t>
  </si>
  <si>
    <t>Generic part number:</t>
  </si>
  <si>
    <t xml:space="preserve">GENERIC PART CONFIRMATION LIST </t>
  </si>
  <si>
    <t>Part Number</t>
  </si>
  <si>
    <t>PPC</t>
  </si>
  <si>
    <t xml:space="preserve">Packaging </t>
  </si>
  <si>
    <t>SNP</t>
  </si>
  <si>
    <t xml:space="preserve">Prefix </t>
  </si>
  <si>
    <t>Suffix</t>
  </si>
  <si>
    <t>Internal</t>
  </si>
  <si>
    <t>Qty</t>
  </si>
  <si>
    <t xml:space="preserve">External </t>
  </si>
  <si>
    <t>Components</t>
  </si>
  <si>
    <t>External</t>
  </si>
  <si>
    <t>RAN</t>
  </si>
  <si>
    <t>Totals</t>
  </si>
  <si>
    <t xml:space="preserve">Raúl Briones </t>
  </si>
  <si>
    <t>NPQP - PACKAGING SPECIFICATION</t>
    <phoneticPr fontId="17" type="noConversion"/>
  </si>
  <si>
    <t>NISSAN (internal use only)</t>
    <phoneticPr fontId="17" type="noConversion"/>
  </si>
  <si>
    <t>NPQP - PACKAGING SPECIFICATION</t>
    <phoneticPr fontId="41"/>
  </si>
  <si>
    <t>NISSAN (internal use only)</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</si>
</sst>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81" formatCode="_(* #,##0_);_(* \(#,##0\);_(* &quot;-&quot;_);_(@_)"/>
    <numFmt numFmtId="192" formatCode="0.000"/>
    <numFmt numFmtId="194" formatCode="0.0"/>
    <numFmt numFmtId="204" formatCode="_-* #,##0\ &quot;F&quot;_-;\-* #,##0\ &quot;F&quot;_-;_-* &quot;-&quot;\ &quot;F&quot;_-;_-@_-"/>
    <numFmt numFmtId="205" formatCode="_-* #,##0\ _F_-;\-* #,##0\ _F_-;_-* &quot;-&quot;\ _F_-;_-@_-"/>
    <numFmt numFmtId="206" formatCode="_-* #,##0.00\ &quot;F&quot;_-;\-* #,##0.00\ &quot;F&quot;_-;_-* &quot;-&quot;??\ &quot;F&quot;_-;_-@_-"/>
    <numFmt numFmtId="207" formatCode="_-* #,##0.00\ _F_-;\-* #,##0.00\ _F_-;_-* &quot;-&quot;??\ _F_-;_-@_-"/>
    <numFmt numFmtId="208" formatCode="m/d"/>
    <numFmt numFmtId="218" formatCode="0.00000"/>
  </numFmts>
  <fonts count="44">
    <font>
      <sz val="10"/>
      <name val="Arial"/>
      <family val="2"/>
    </font>
    <font>
      <sz val="10"/>
      <name val="Arial"/>
      <family val="2"/>
    </font>
    <font>
      <b/>
      <sz val="12"/>
      <name val="Arial"/>
      <family val="2"/>
    </font>
    <font>
      <sz val="11"/>
      <name val="‚l‚r ‚oƒSƒVƒbƒN"/>
      <family val="3"/>
      <charset val="128"/>
    </font>
    <font>
      <u/>
      <sz val="10"/>
      <color indexed="12"/>
      <name val="MS Sans Serif"/>
      <family val="2"/>
    </font>
    <font>
      <sz val="7"/>
      <name val="Arial"/>
      <family val="2"/>
    </font>
    <font>
      <sz val="10"/>
      <name val="Times New Roman"/>
      <family val="1"/>
    </font>
    <font>
      <sz val="11"/>
      <name val="ＭＳ Ｐゴシック"/>
      <family val="3"/>
      <charset val="128"/>
    </font>
    <font>
      <sz val="11"/>
      <name val="MS P????"/>
      <family val="3"/>
    </font>
    <font>
      <sz val="12"/>
      <name val="MS ??"/>
      <family val="1"/>
    </font>
    <font>
      <b/>
      <sz val="11"/>
      <name val="Helv"/>
      <family val="2"/>
    </font>
    <font>
      <sz val="12"/>
      <name val="ｹﾙﾅﾁﾃｼ"/>
      <family val="1"/>
      <charset val="128"/>
    </font>
    <font>
      <sz val="11"/>
      <name val="ｵｸｿ "/>
      <family val="3"/>
      <charset val="128"/>
    </font>
    <font>
      <sz val="14"/>
      <name val="ＭＳ 明朝"/>
      <family val="1"/>
      <charset val="128"/>
    </font>
    <font>
      <b/>
      <sz val="10"/>
      <name val="Verdana"/>
      <family val="2"/>
    </font>
    <font>
      <sz val="10"/>
      <name val="Verdana"/>
      <family val="2"/>
    </font>
    <font>
      <sz val="8"/>
      <name val="Verdana"/>
      <family val="2"/>
    </font>
    <font>
      <sz val="10"/>
      <name val="Verdana"/>
      <family val="2"/>
    </font>
    <font>
      <sz val="16"/>
      <name val="Verdana"/>
      <family val="2"/>
    </font>
    <font>
      <b/>
      <sz val="16"/>
      <name val="Verdana"/>
      <family val="2"/>
    </font>
    <font>
      <b/>
      <sz val="11"/>
      <name val="Verdana"/>
      <family val="2"/>
    </font>
    <font>
      <vertAlign val="superscript"/>
      <sz val="8"/>
      <name val="Verdana"/>
      <family val="2"/>
    </font>
    <font>
      <sz val="6"/>
      <name val="Verdana"/>
      <family val="2"/>
    </font>
    <font>
      <sz val="7"/>
      <name val="Verdana"/>
      <family val="2"/>
    </font>
    <font>
      <b/>
      <sz val="9"/>
      <name val="Verdana"/>
      <family val="2"/>
    </font>
    <font>
      <sz val="8"/>
      <color indexed="81"/>
      <name val="Tahoma"/>
      <family val="2"/>
    </font>
    <font>
      <b/>
      <sz val="8"/>
      <color indexed="81"/>
      <name val="Tahoma"/>
      <family val="2"/>
    </font>
    <font>
      <sz val="9"/>
      <name val="Verdana"/>
      <family val="2"/>
    </font>
    <font>
      <sz val="10"/>
      <name val="Arial"/>
      <family val="2"/>
    </font>
    <font>
      <b/>
      <sz val="7"/>
      <name val="Verdana"/>
      <family val="2"/>
    </font>
    <font>
      <b/>
      <sz val="12"/>
      <name val="Verdana"/>
      <family val="2"/>
    </font>
    <font>
      <b/>
      <sz val="10"/>
      <name val="Arial"/>
      <family val="2"/>
    </font>
    <font>
      <b/>
      <sz val="16"/>
      <name val="Arial"/>
      <family val="2"/>
    </font>
    <font>
      <sz val="16"/>
      <name val="Arial"/>
      <family val="2"/>
    </font>
    <font>
      <sz val="8"/>
      <name val="Arial"/>
      <family val="2"/>
    </font>
    <font>
      <b/>
      <sz val="11"/>
      <name val="Arial"/>
      <family val="2"/>
    </font>
    <font>
      <b/>
      <sz val="8"/>
      <name val="Arial"/>
      <family val="2"/>
    </font>
    <font>
      <sz val="10"/>
      <color indexed="10"/>
      <name val="Arial"/>
      <family val="2"/>
    </font>
    <font>
      <sz val="10"/>
      <color indexed="9"/>
      <name val="Arial"/>
      <family val="2"/>
    </font>
    <font>
      <sz val="8"/>
      <color indexed="10"/>
      <name val="Arial"/>
      <family val="2"/>
    </font>
    <font>
      <b/>
      <sz val="9"/>
      <name val="Arial"/>
      <family val="2"/>
    </font>
    <font>
      <sz val="6"/>
      <name val="ＭＳ Ｐゴシック"/>
      <family val="3"/>
      <charset val="128"/>
    </font>
    <font>
      <sz val="10"/>
      <color rgb="FF0000FF"/>
      <name val="Arial"/>
      <family val="2"/>
    </font>
    <font>
      <sz val="8"/>
      <color rgb="FF0000FF"/>
      <name val="Arial"/>
      <family val="2"/>
    </font>
  </fonts>
  <fills count="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0"/>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8">
    <xf numFmtId="0" fontId="0" fillId="0" borderId="0"/>
    <xf numFmtId="0" fontId="8" fillId="0" borderId="0"/>
    <xf numFmtId="8" fontId="8" fillId="0" borderId="0" applyFont="0" applyFill="0" applyBorder="0" applyAlignment="0" applyProtection="0"/>
    <xf numFmtId="40" fontId="8" fillId="0" borderId="0" applyFont="0" applyFill="0" applyBorder="0" applyAlignment="0" applyProtection="0"/>
    <xf numFmtId="181" fontId="1" fillId="0" borderId="0" applyFont="0" applyFill="0" applyBorder="0" applyAlignment="0" applyProtection="0"/>
    <xf numFmtId="0" fontId="9" fillId="0" borderId="0"/>
    <xf numFmtId="0" fontId="3" fillId="0" borderId="0"/>
    <xf numFmtId="208" fontId="7"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4" fillId="0" borderId="0" applyNumberFormat="0" applyFill="0" applyBorder="0" applyAlignment="0" applyProtection="0">
      <alignment vertical="top"/>
      <protection locked="0"/>
    </xf>
    <xf numFmtId="0" fontId="17" fillId="0" borderId="0"/>
    <xf numFmtId="0" fontId="15" fillId="0" borderId="0"/>
    <xf numFmtId="0" fontId="15" fillId="0" borderId="0"/>
    <xf numFmtId="0" fontId="28" fillId="0" borderId="0"/>
    <xf numFmtId="0" fontId="10" fillId="0" borderId="0"/>
    <xf numFmtId="9" fontId="11"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12" fillId="0" borderId="0"/>
    <xf numFmtId="0" fontId="4" fillId="0" borderId="0" applyNumberFormat="0" applyFill="0" applyBorder="0" applyAlignment="0" applyProtection="0">
      <alignment vertical="top"/>
      <protection locked="0"/>
    </xf>
    <xf numFmtId="207" fontId="6" fillId="0" borderId="0" applyFont="0" applyFill="0" applyBorder="0" applyAlignment="0" applyProtection="0"/>
    <xf numFmtId="205" fontId="6" fillId="0" borderId="0" applyFont="0" applyFill="0" applyBorder="0" applyAlignment="0" applyProtection="0"/>
    <xf numFmtId="206" fontId="6" fillId="0" borderId="0" applyFont="0" applyFill="0" applyBorder="0" applyAlignment="0" applyProtection="0"/>
    <xf numFmtId="204" fontId="6" fillId="0" borderId="0" applyFont="0" applyFill="0" applyBorder="0" applyAlignment="0" applyProtection="0"/>
    <xf numFmtId="0" fontId="13" fillId="0" borderId="0"/>
  </cellStyleXfs>
  <cellXfs count="476">
    <xf numFmtId="0" fontId="0" fillId="0" borderId="0" xfId="0"/>
    <xf numFmtId="0" fontId="15" fillId="0" borderId="3" xfId="11" applyFont="1" applyBorder="1" applyAlignment="1" applyProtection="1">
      <alignment vertical="center"/>
      <protection locked="0"/>
    </xf>
    <xf numFmtId="0" fontId="15" fillId="0" borderId="4" xfId="11" applyFont="1" applyBorder="1" applyAlignment="1" applyProtection="1">
      <alignment horizontal="left" vertical="center"/>
      <protection locked="0"/>
    </xf>
    <xf numFmtId="0" fontId="15" fillId="0" borderId="0" xfId="11" applyFont="1" applyBorder="1" applyAlignment="1" applyProtection="1">
      <alignment horizontal="left" vertical="center"/>
      <protection locked="0"/>
    </xf>
    <xf numFmtId="0" fontId="16" fillId="0" borderId="0" xfId="11" applyFont="1" applyFill="1" applyBorder="1" applyAlignment="1" applyProtection="1">
      <alignment horizontal="left" vertical="center"/>
      <protection locked="0"/>
    </xf>
    <xf numFmtId="0" fontId="16" fillId="0" borderId="5" xfId="11" applyFont="1" applyFill="1" applyBorder="1" applyAlignment="1" applyProtection="1">
      <alignment horizontal="left" vertical="center"/>
      <protection locked="0"/>
    </xf>
    <xf numFmtId="0" fontId="15" fillId="0" borderId="5" xfId="11" applyFont="1" applyBorder="1" applyAlignment="1" applyProtection="1">
      <alignment horizontal="left" vertical="center"/>
      <protection locked="0"/>
    </xf>
    <xf numFmtId="0" fontId="15" fillId="0" borderId="0" xfId="11" applyFont="1" applyFill="1" applyBorder="1" applyAlignment="1" applyProtection="1">
      <alignment horizontal="left" vertical="center"/>
      <protection locked="0"/>
    </xf>
    <xf numFmtId="0" fontId="22" fillId="0" borderId="6" xfId="11" applyFont="1" applyFill="1" applyBorder="1" applyAlignment="1" applyProtection="1">
      <alignment horizontal="left" vertical="center"/>
      <protection locked="0"/>
    </xf>
    <xf numFmtId="0" fontId="22" fillId="0" borderId="0" xfId="11" applyFont="1" applyFill="1" applyBorder="1" applyAlignment="1" applyProtection="1">
      <alignment horizontal="left" vertical="center"/>
      <protection locked="0"/>
    </xf>
    <xf numFmtId="0" fontId="16" fillId="0" borderId="6" xfId="11" applyFont="1" applyFill="1" applyBorder="1" applyAlignment="1" applyProtection="1">
      <alignment horizontal="left" vertical="center"/>
      <protection locked="0"/>
    </xf>
    <xf numFmtId="0" fontId="23" fillId="0" borderId="0" xfId="11" applyFont="1" applyFill="1" applyBorder="1" applyAlignment="1" applyProtection="1">
      <alignment horizontal="left" vertical="center"/>
      <protection locked="0"/>
    </xf>
    <xf numFmtId="0" fontId="15" fillId="0" borderId="6" xfId="11" applyFont="1" applyFill="1" applyBorder="1" applyAlignment="1" applyProtection="1">
      <alignment horizontal="left" vertical="center"/>
      <protection locked="0"/>
    </xf>
    <xf numFmtId="0" fontId="5" fillId="0" borderId="0" xfId="11" applyFont="1" applyBorder="1" applyAlignment="1" applyProtection="1">
      <alignment horizontal="left" vertical="top"/>
      <protection locked="0"/>
    </xf>
    <xf numFmtId="0" fontId="15" fillId="0" borderId="6" xfId="11" applyFont="1" applyFill="1" applyBorder="1" applyAlignment="1" applyProtection="1">
      <alignment horizontal="left" vertical="top"/>
      <protection locked="0"/>
    </xf>
    <xf numFmtId="0" fontId="5" fillId="0" borderId="0" xfId="11" applyFont="1" applyBorder="1" applyAlignment="1" applyProtection="1">
      <alignment horizontal="justify" vertical="top"/>
      <protection locked="0"/>
    </xf>
    <xf numFmtId="0" fontId="15" fillId="0" borderId="4" xfId="11" applyFont="1" applyFill="1" applyBorder="1" applyAlignment="1" applyProtection="1">
      <alignment horizontal="left" vertical="center"/>
      <protection locked="0"/>
    </xf>
    <xf numFmtId="0" fontId="15" fillId="0" borderId="7" xfId="11" applyFont="1" applyBorder="1" applyAlignment="1" applyProtection="1">
      <alignment horizontal="centerContinuous" vertical="center"/>
      <protection locked="0"/>
    </xf>
    <xf numFmtId="0" fontId="15" fillId="0" borderId="8" xfId="11" applyFont="1" applyBorder="1" applyAlignment="1" applyProtection="1">
      <alignment horizontal="centerContinuous" vertical="center"/>
      <protection locked="0"/>
    </xf>
    <xf numFmtId="0" fontId="15" fillId="0" borderId="9" xfId="11" applyFont="1" applyBorder="1" applyAlignment="1" applyProtection="1">
      <alignment horizontal="centerContinuous" vertical="center"/>
      <protection locked="0"/>
    </xf>
    <xf numFmtId="0" fontId="15" fillId="0" borderId="10" xfId="11" applyFont="1" applyBorder="1" applyAlignment="1" applyProtection="1">
      <alignment horizontal="centerContinuous" vertical="center"/>
      <protection locked="0"/>
    </xf>
    <xf numFmtId="0" fontId="15" fillId="0" borderId="11" xfId="11" applyFont="1" applyBorder="1" applyAlignment="1" applyProtection="1">
      <alignment horizontal="centerContinuous" vertical="center"/>
      <protection locked="0"/>
    </xf>
    <xf numFmtId="0" fontId="15" fillId="0" borderId="12" xfId="11" applyFont="1" applyBorder="1" applyAlignment="1" applyProtection="1">
      <alignment horizontal="centerContinuous" vertical="center"/>
      <protection locked="0"/>
    </xf>
    <xf numFmtId="0" fontId="27" fillId="0" borderId="7" xfId="11" applyFont="1" applyBorder="1" applyAlignment="1" applyProtection="1">
      <alignment horizontal="centerContinuous" vertical="center"/>
      <protection locked="0"/>
    </xf>
    <xf numFmtId="0" fontId="14" fillId="0" borderId="3" xfId="11" applyFont="1" applyBorder="1" applyAlignment="1" applyProtection="1">
      <alignment vertical="center"/>
      <protection locked="0"/>
    </xf>
    <xf numFmtId="0" fontId="15" fillId="0" borderId="13" xfId="11" applyFont="1" applyBorder="1" applyAlignment="1" applyProtection="1">
      <alignment horizontal="center" vertical="center"/>
      <protection locked="0"/>
    </xf>
    <xf numFmtId="0" fontId="15" fillId="0" borderId="8" xfId="11" applyFont="1" applyBorder="1" applyAlignment="1" applyProtection="1">
      <alignment horizontal="center" vertical="center"/>
      <protection locked="0"/>
    </xf>
    <xf numFmtId="0" fontId="15" fillId="0" borderId="0" xfId="11" applyFont="1" applyBorder="1" applyAlignment="1" applyProtection="1">
      <alignment horizontal="center" vertical="center"/>
      <protection locked="0"/>
    </xf>
    <xf numFmtId="0" fontId="15" fillId="0" borderId="4" xfId="11" applyFont="1" applyBorder="1" applyAlignment="1" applyProtection="1">
      <alignment horizontal="center" vertical="center"/>
      <protection locked="0"/>
    </xf>
    <xf numFmtId="0" fontId="15" fillId="0" borderId="14" xfId="11" applyFont="1" applyBorder="1" applyAlignment="1" applyProtection="1">
      <alignment horizontal="center" vertical="center"/>
      <protection locked="0"/>
    </xf>
    <xf numFmtId="0" fontId="15" fillId="0" borderId="11" xfId="11" applyFont="1" applyBorder="1" applyAlignment="1" applyProtection="1">
      <alignment horizontal="center" vertical="center"/>
      <protection locked="0"/>
    </xf>
    <xf numFmtId="0" fontId="23" fillId="0" borderId="9" xfId="11" applyFont="1" applyBorder="1" applyAlignment="1" applyProtection="1">
      <alignment horizontal="left" vertical="center"/>
      <protection locked="0"/>
    </xf>
    <xf numFmtId="0" fontId="15" fillId="0" borderId="0" xfId="11" applyFont="1" applyAlignment="1" applyProtection="1">
      <alignment vertical="center"/>
      <protection locked="0"/>
    </xf>
    <xf numFmtId="0" fontId="14" fillId="0" borderId="0" xfId="11" applyFont="1" applyAlignment="1" applyProtection="1">
      <alignment horizontal="right" vertical="center"/>
      <protection locked="0"/>
    </xf>
    <xf numFmtId="0" fontId="19" fillId="0" borderId="0" xfId="11" applyFont="1" applyAlignment="1" applyProtection="1">
      <alignment horizontal="left" vertical="center"/>
      <protection locked="0"/>
    </xf>
    <xf numFmtId="0" fontId="18" fillId="0" borderId="0" xfId="11" applyFont="1" applyAlignment="1" applyProtection="1">
      <alignment vertical="center"/>
      <protection locked="0"/>
    </xf>
    <xf numFmtId="0" fontId="14" fillId="0" borderId="15" xfId="11" applyFont="1" applyBorder="1" applyAlignment="1" applyProtection="1">
      <alignment vertical="center"/>
      <protection locked="0"/>
    </xf>
    <xf numFmtId="0" fontId="20" fillId="0" borderId="16" xfId="11" applyFont="1" applyBorder="1" applyAlignment="1" applyProtection="1">
      <alignment vertical="center"/>
      <protection locked="0"/>
    </xf>
    <xf numFmtId="0" fontId="20" fillId="0" borderId="16" xfId="11" applyFont="1" applyBorder="1" applyAlignment="1" applyProtection="1">
      <alignment horizontal="center" vertical="center"/>
      <protection locked="0"/>
    </xf>
    <xf numFmtId="0" fontId="15" fillId="0" borderId="16" xfId="11" applyFont="1" applyBorder="1" applyAlignment="1" applyProtection="1">
      <alignment vertical="center"/>
      <protection locked="0"/>
    </xf>
    <xf numFmtId="0" fontId="16" fillId="0" borderId="16" xfId="11" applyFont="1" applyBorder="1" applyAlignment="1" applyProtection="1">
      <alignment vertical="center"/>
      <protection locked="0"/>
    </xf>
    <xf numFmtId="0" fontId="15" fillId="0" borderId="16" xfId="11" applyFont="1" applyBorder="1" applyAlignment="1" applyProtection="1">
      <alignment horizontal="center" vertical="center"/>
      <protection locked="0"/>
    </xf>
    <xf numFmtId="0" fontId="15" fillId="2" borderId="16" xfId="11" applyFont="1" applyFill="1" applyBorder="1" applyAlignment="1" applyProtection="1">
      <alignment horizontal="centerContinuous" vertical="center"/>
      <protection locked="0"/>
    </xf>
    <xf numFmtId="0" fontId="15" fillId="2" borderId="17" xfId="11" applyFont="1" applyFill="1" applyBorder="1" applyAlignment="1" applyProtection="1">
      <alignment horizontal="centerContinuous" vertical="center"/>
      <protection locked="0"/>
    </xf>
    <xf numFmtId="0" fontId="16" fillId="0" borderId="6" xfId="11" applyFont="1" applyBorder="1" applyAlignment="1" applyProtection="1">
      <alignment vertical="center"/>
      <protection locked="0"/>
    </xf>
    <xf numFmtId="0" fontId="15" fillId="0" borderId="0" xfId="11" applyFont="1" applyBorder="1" applyAlignment="1" applyProtection="1">
      <alignment vertical="center"/>
      <protection locked="0"/>
    </xf>
    <xf numFmtId="0" fontId="16" fillId="0" borderId="0" xfId="11" applyFont="1" applyBorder="1" applyAlignment="1" applyProtection="1">
      <alignment vertical="center"/>
      <protection locked="0"/>
    </xf>
    <xf numFmtId="0" fontId="15" fillId="0" borderId="6" xfId="11" applyFont="1" applyBorder="1" applyAlignment="1" applyProtection="1">
      <alignment vertical="center"/>
      <protection locked="0"/>
    </xf>
    <xf numFmtId="0" fontId="15" fillId="0" borderId="18" xfId="11" applyFont="1" applyBorder="1" applyAlignment="1" applyProtection="1">
      <alignment vertical="center"/>
      <protection locked="0"/>
    </xf>
    <xf numFmtId="0" fontId="15" fillId="2" borderId="0" xfId="11" applyFont="1" applyFill="1" applyBorder="1" applyAlignment="1" applyProtection="1">
      <alignment horizontal="centerContinuous" vertical="center"/>
      <protection locked="0"/>
    </xf>
    <xf numFmtId="0" fontId="15" fillId="2" borderId="5" xfId="11" applyFont="1" applyFill="1" applyBorder="1" applyAlignment="1" applyProtection="1">
      <alignment horizontal="centerContinuous" vertical="center"/>
      <protection locked="0"/>
    </xf>
    <xf numFmtId="0" fontId="16" fillId="0" borderId="6" xfId="11" applyFont="1" applyBorder="1" applyAlignment="1" applyProtection="1">
      <alignment horizontal="left" vertical="center"/>
      <protection locked="0"/>
    </xf>
    <xf numFmtId="0" fontId="16" fillId="0" borderId="0" xfId="11" applyFont="1" applyBorder="1" applyAlignment="1" applyProtection="1">
      <alignment horizontal="left" vertical="center"/>
      <protection locked="0"/>
    </xf>
    <xf numFmtId="0" fontId="14" fillId="2" borderId="19" xfId="11" applyFont="1" applyFill="1" applyBorder="1" applyAlignment="1" applyProtection="1">
      <alignment horizontal="centerContinuous" vertical="center"/>
      <protection locked="0"/>
    </xf>
    <xf numFmtId="0" fontId="15" fillId="2" borderId="20" xfId="11" applyFont="1" applyFill="1" applyBorder="1" applyAlignment="1" applyProtection="1">
      <alignment horizontal="centerContinuous" vertical="center"/>
      <protection locked="0"/>
    </xf>
    <xf numFmtId="0" fontId="14" fillId="2" borderId="20" xfId="11" applyFont="1" applyFill="1" applyBorder="1" applyAlignment="1" applyProtection="1">
      <alignment horizontal="centerContinuous" vertical="center"/>
      <protection locked="0"/>
    </xf>
    <xf numFmtId="0" fontId="15" fillId="2" borderId="21" xfId="11" applyFont="1" applyFill="1" applyBorder="1" applyAlignment="1" applyProtection="1">
      <alignment horizontal="centerContinuous" vertical="center"/>
      <protection locked="0"/>
    </xf>
    <xf numFmtId="0" fontId="16" fillId="2" borderId="0" xfId="11" applyFont="1" applyFill="1" applyBorder="1" applyAlignment="1" applyProtection="1">
      <alignment horizontal="centerContinuous" vertical="center"/>
      <protection locked="0"/>
    </xf>
    <xf numFmtId="0" fontId="16" fillId="2" borderId="5" xfId="11" applyFont="1" applyFill="1" applyBorder="1" applyAlignment="1" applyProtection="1">
      <alignment horizontal="centerContinuous" vertical="center"/>
      <protection locked="0"/>
    </xf>
    <xf numFmtId="0" fontId="16" fillId="0" borderId="22" xfId="11" applyFont="1" applyBorder="1" applyAlignment="1" applyProtection="1">
      <alignment vertical="center"/>
      <protection locked="0"/>
    </xf>
    <xf numFmtId="0" fontId="15" fillId="0" borderId="4" xfId="11" applyFont="1" applyBorder="1" applyAlignment="1" applyProtection="1">
      <alignment vertical="center"/>
      <protection locked="0"/>
    </xf>
    <xf numFmtId="0" fontId="16" fillId="0" borderId="4" xfId="11" applyFont="1" applyBorder="1" applyAlignment="1" applyProtection="1">
      <alignment vertical="center"/>
      <protection locked="0"/>
    </xf>
    <xf numFmtId="0" fontId="14" fillId="2" borderId="15" xfId="11" applyFont="1" applyFill="1" applyBorder="1" applyAlignment="1" applyProtection="1">
      <alignment horizontal="centerContinuous" vertical="center"/>
      <protection locked="0"/>
    </xf>
    <xf numFmtId="0" fontId="14" fillId="2" borderId="16" xfId="11" applyFont="1" applyFill="1" applyBorder="1" applyAlignment="1" applyProtection="1">
      <alignment horizontal="centerContinuous" vertical="center"/>
      <protection locked="0"/>
    </xf>
    <xf numFmtId="0" fontId="14" fillId="0" borderId="6" xfId="11" applyFont="1" applyFill="1" applyBorder="1" applyAlignment="1" applyProtection="1">
      <alignment horizontal="left" vertical="center"/>
      <protection locked="0"/>
    </xf>
    <xf numFmtId="0" fontId="14" fillId="0" borderId="0" xfId="11" applyFont="1" applyFill="1" applyBorder="1" applyAlignment="1" applyProtection="1">
      <alignment horizontal="left" vertical="center"/>
      <protection locked="0"/>
    </xf>
    <xf numFmtId="0" fontId="15" fillId="0" borderId="5" xfId="11" applyFont="1" applyFill="1" applyBorder="1" applyAlignment="1" applyProtection="1">
      <alignment horizontal="left" vertical="center"/>
      <protection locked="0"/>
    </xf>
    <xf numFmtId="0" fontId="16" fillId="2" borderId="23" xfId="11" applyFont="1" applyFill="1" applyBorder="1" applyAlignment="1" applyProtection="1">
      <alignment horizontal="centerContinuous" vertical="center"/>
      <protection locked="0"/>
    </xf>
    <xf numFmtId="0" fontId="16" fillId="2" borderId="3" xfId="11" applyFont="1" applyFill="1" applyBorder="1" applyAlignment="1" applyProtection="1">
      <alignment horizontal="centerContinuous" vertical="center"/>
      <protection locked="0"/>
    </xf>
    <xf numFmtId="0" fontId="15" fillId="2" borderId="3" xfId="11" applyFont="1" applyFill="1" applyBorder="1" applyAlignment="1" applyProtection="1">
      <alignment horizontal="centerContinuous" vertical="center"/>
      <protection locked="0"/>
    </xf>
    <xf numFmtId="0" fontId="15" fillId="0" borderId="24" xfId="11" applyFont="1" applyBorder="1" applyAlignment="1" applyProtection="1">
      <alignment vertical="center"/>
      <protection locked="0"/>
    </xf>
    <xf numFmtId="0" fontId="16" fillId="0" borderId="24" xfId="11" applyFont="1" applyBorder="1" applyAlignment="1" applyProtection="1">
      <alignment vertical="center"/>
      <protection locked="0"/>
    </xf>
    <xf numFmtId="0" fontId="15" fillId="0" borderId="25" xfId="11" applyFont="1" applyBorder="1" applyAlignment="1" applyProtection="1">
      <alignment vertical="center"/>
      <protection locked="0"/>
    </xf>
    <xf numFmtId="0" fontId="15" fillId="2" borderId="26" xfId="11" applyFont="1" applyFill="1" applyBorder="1" applyAlignment="1" applyProtection="1">
      <alignment horizontal="centerContinuous" vertical="center"/>
      <protection locked="0"/>
    </xf>
    <xf numFmtId="0" fontId="15" fillId="0" borderId="27" xfId="11" applyFont="1" applyBorder="1" applyAlignment="1" applyProtection="1">
      <alignment vertical="center"/>
      <protection locked="0"/>
    </xf>
    <xf numFmtId="0" fontId="16" fillId="0" borderId="28" xfId="11" applyFont="1" applyBorder="1" applyAlignment="1" applyProtection="1">
      <alignment vertical="center"/>
      <protection locked="0"/>
    </xf>
    <xf numFmtId="0" fontId="15" fillId="0" borderId="29" xfId="11" applyFont="1" applyBorder="1" applyAlignment="1" applyProtection="1">
      <alignment vertical="center"/>
      <protection locked="0"/>
    </xf>
    <xf numFmtId="0" fontId="15" fillId="0" borderId="5" xfId="11" applyFont="1" applyBorder="1" applyAlignment="1" applyProtection="1">
      <alignment vertical="center"/>
      <protection locked="0"/>
    </xf>
    <xf numFmtId="0" fontId="14" fillId="2" borderId="6" xfId="11" applyFont="1" applyFill="1" applyBorder="1" applyAlignment="1" applyProtection="1">
      <alignment horizontal="centerContinuous" vertical="center"/>
      <protection locked="0"/>
    </xf>
    <xf numFmtId="0" fontId="14" fillId="2" borderId="0" xfId="11" applyFont="1" applyFill="1" applyBorder="1" applyAlignment="1" applyProtection="1">
      <alignment horizontal="centerContinuous" vertical="center"/>
      <protection locked="0"/>
    </xf>
    <xf numFmtId="0" fontId="16" fillId="2" borderId="13" xfId="11" applyFont="1" applyFill="1" applyBorder="1" applyAlignment="1" applyProtection="1">
      <alignment horizontal="centerContinuous" vertical="center"/>
      <protection locked="0"/>
    </xf>
    <xf numFmtId="0" fontId="15" fillId="2" borderId="8" xfId="11" applyFont="1" applyFill="1" applyBorder="1" applyAlignment="1" applyProtection="1">
      <alignment horizontal="centerContinuous" vertical="center"/>
      <protection locked="0"/>
    </xf>
    <xf numFmtId="0" fontId="15" fillId="2" borderId="9" xfId="11" applyFont="1" applyFill="1" applyBorder="1" applyAlignment="1" applyProtection="1">
      <alignment horizontal="centerContinuous" vertical="center"/>
      <protection locked="0"/>
    </xf>
    <xf numFmtId="0" fontId="15" fillId="0" borderId="30" xfId="11" applyFont="1" applyBorder="1" applyAlignment="1" applyProtection="1">
      <alignment vertical="center"/>
      <protection locked="0"/>
    </xf>
    <xf numFmtId="0" fontId="16" fillId="0" borderId="30" xfId="11" applyFont="1" applyBorder="1" applyAlignment="1" applyProtection="1">
      <alignment vertical="center"/>
      <protection locked="0"/>
    </xf>
    <xf numFmtId="0" fontId="15" fillId="0" borderId="31" xfId="11" applyFont="1" applyBorder="1" applyAlignment="1" applyProtection="1">
      <alignment vertical="center"/>
      <protection locked="0"/>
    </xf>
    <xf numFmtId="0" fontId="15" fillId="2" borderId="32" xfId="11" applyFont="1" applyFill="1" applyBorder="1" applyAlignment="1" applyProtection="1">
      <alignment horizontal="centerContinuous" vertical="center"/>
      <protection locked="0"/>
    </xf>
    <xf numFmtId="0" fontId="16" fillId="0" borderId="33" xfId="11" applyFont="1" applyBorder="1" applyAlignment="1" applyProtection="1">
      <alignment vertical="center"/>
      <protection locked="0"/>
    </xf>
    <xf numFmtId="0" fontId="15" fillId="0" borderId="24" xfId="11" applyFont="1" applyBorder="1" applyAlignment="1" applyProtection="1">
      <alignment horizontal="center" vertical="center"/>
      <protection locked="0"/>
    </xf>
    <xf numFmtId="0" fontId="22" fillId="2" borderId="3" xfId="11" applyFont="1" applyFill="1" applyBorder="1" applyAlignment="1" applyProtection="1">
      <alignment horizontal="centerContinuous" vertical="center"/>
      <protection locked="0"/>
    </xf>
    <xf numFmtId="0" fontId="23" fillId="2" borderId="3" xfId="11" applyFont="1" applyFill="1" applyBorder="1" applyAlignment="1" applyProtection="1">
      <alignment horizontal="centerContinuous" vertical="center"/>
      <protection locked="0"/>
    </xf>
    <xf numFmtId="0" fontId="23" fillId="2" borderId="26" xfId="11" applyFont="1" applyFill="1" applyBorder="1" applyAlignment="1" applyProtection="1">
      <alignment horizontal="centerContinuous" vertical="center"/>
      <protection locked="0"/>
    </xf>
    <xf numFmtId="0" fontId="15" fillId="0" borderId="0" xfId="11" applyFont="1" applyFill="1" applyBorder="1" applyAlignment="1" applyProtection="1">
      <alignment horizontal="center" vertical="center" wrapText="1"/>
      <protection locked="0"/>
    </xf>
    <xf numFmtId="0" fontId="15" fillId="0" borderId="5" xfId="11" applyFont="1" applyFill="1" applyBorder="1" applyAlignment="1" applyProtection="1">
      <alignment horizontal="center" vertical="center" wrapText="1"/>
      <protection locked="0"/>
    </xf>
    <xf numFmtId="0" fontId="15" fillId="0" borderId="0" xfId="11" applyFont="1" applyFill="1" applyBorder="1" applyAlignment="1" applyProtection="1">
      <alignment horizontal="left"/>
      <protection locked="0"/>
    </xf>
    <xf numFmtId="0" fontId="15" fillId="0" borderId="34" xfId="11" applyFont="1" applyBorder="1" applyAlignment="1" applyProtection="1">
      <alignment vertical="center"/>
      <protection locked="0"/>
    </xf>
    <xf numFmtId="0" fontId="14" fillId="2" borderId="13" xfId="11" applyFont="1" applyFill="1" applyBorder="1" applyAlignment="1" applyProtection="1">
      <alignment horizontal="centerContinuous" vertical="center"/>
      <protection locked="0"/>
    </xf>
    <xf numFmtId="0" fontId="14" fillId="2" borderId="8" xfId="11" applyFont="1" applyFill="1" applyBorder="1" applyAlignment="1" applyProtection="1">
      <alignment horizontal="centerContinuous" vertical="center"/>
      <protection locked="0"/>
    </xf>
    <xf numFmtId="0" fontId="15" fillId="2" borderId="35" xfId="11" applyFont="1" applyFill="1" applyBorder="1" applyAlignment="1" applyProtection="1">
      <alignment horizontal="centerContinuous" vertical="center"/>
      <protection locked="0"/>
    </xf>
    <xf numFmtId="0" fontId="15" fillId="0" borderId="22" xfId="11" applyFont="1" applyBorder="1" applyAlignment="1" applyProtection="1">
      <alignment vertical="center"/>
      <protection locked="0"/>
    </xf>
    <xf numFmtId="0" fontId="16" fillId="0" borderId="4" xfId="11" applyFont="1" applyBorder="1" applyAlignment="1" applyProtection="1">
      <alignment horizontal="left" vertical="center"/>
      <protection locked="0"/>
    </xf>
    <xf numFmtId="0" fontId="16" fillId="0" borderId="36" xfId="11" applyFont="1" applyBorder="1" applyAlignment="1" applyProtection="1">
      <alignment vertical="center"/>
      <protection locked="0"/>
    </xf>
    <xf numFmtId="0" fontId="16" fillId="0" borderId="29" xfId="11" applyFont="1" applyBorder="1" applyAlignment="1" applyProtection="1">
      <alignment vertical="center"/>
      <protection locked="0"/>
    </xf>
    <xf numFmtId="0" fontId="15" fillId="0" borderId="37" xfId="11" applyFont="1" applyBorder="1" applyAlignment="1" applyProtection="1">
      <alignment vertical="center"/>
      <protection locked="0"/>
    </xf>
    <xf numFmtId="0" fontId="15" fillId="0" borderId="0" xfId="11" applyFont="1" applyBorder="1" applyAlignment="1" applyProtection="1">
      <alignment horizontal="centerContinuous" vertical="center"/>
      <protection locked="0"/>
    </xf>
    <xf numFmtId="0" fontId="15" fillId="0" borderId="27" xfId="11" applyFont="1" applyBorder="1" applyAlignment="1" applyProtection="1">
      <alignment horizontal="centerContinuous" vertical="center"/>
      <protection locked="0"/>
    </xf>
    <xf numFmtId="0" fontId="16" fillId="2" borderId="38" xfId="11" applyFont="1" applyFill="1" applyBorder="1" applyAlignment="1" applyProtection="1">
      <alignment horizontal="centerContinuous" vertical="center"/>
      <protection locked="0"/>
    </xf>
    <xf numFmtId="0" fontId="15" fillId="2" borderId="38" xfId="11" applyFont="1" applyFill="1" applyBorder="1" applyAlignment="1" applyProtection="1">
      <alignment horizontal="centerContinuous" vertical="center"/>
      <protection locked="0"/>
    </xf>
    <xf numFmtId="0" fontId="15" fillId="2" borderId="39" xfId="11" applyFont="1" applyFill="1" applyBorder="1" applyAlignment="1" applyProtection="1">
      <alignment horizontal="centerContinuous" vertical="center"/>
      <protection locked="0"/>
    </xf>
    <xf numFmtId="0" fontId="24" fillId="0" borderId="6" xfId="11" applyFont="1" applyFill="1" applyBorder="1" applyAlignment="1" applyProtection="1">
      <alignment horizontal="left" vertical="center"/>
      <protection locked="0"/>
    </xf>
    <xf numFmtId="0" fontId="16" fillId="2" borderId="15" xfId="11" applyFont="1" applyFill="1" applyBorder="1" applyAlignment="1" applyProtection="1">
      <alignment vertical="center"/>
      <protection locked="0"/>
    </xf>
    <xf numFmtId="0" fontId="15" fillId="2" borderId="16" xfId="11" applyFont="1" applyFill="1" applyBorder="1" applyAlignment="1" applyProtection="1">
      <alignment vertical="center"/>
      <protection locked="0"/>
    </xf>
    <xf numFmtId="0" fontId="15" fillId="0" borderId="17" xfId="11" applyFont="1" applyBorder="1" applyAlignment="1" applyProtection="1">
      <alignment vertical="center"/>
      <protection locked="0"/>
    </xf>
    <xf numFmtId="0" fontId="15" fillId="0" borderId="13" xfId="11" applyFont="1" applyBorder="1" applyAlignment="1" applyProtection="1">
      <alignment vertical="center"/>
      <protection locked="0"/>
    </xf>
    <xf numFmtId="0" fontId="15" fillId="0" borderId="8" xfId="11" applyFont="1" applyBorder="1" applyAlignment="1" applyProtection="1">
      <alignment vertical="center"/>
      <protection locked="0"/>
    </xf>
    <xf numFmtId="0" fontId="15" fillId="0" borderId="9" xfId="11" applyFont="1" applyBorder="1" applyAlignment="1" applyProtection="1">
      <alignment vertical="center"/>
      <protection locked="0"/>
    </xf>
    <xf numFmtId="0" fontId="15" fillId="0" borderId="14" xfId="11" applyFont="1" applyBorder="1" applyAlignment="1" applyProtection="1">
      <alignment vertical="center"/>
      <protection locked="0"/>
    </xf>
    <xf numFmtId="0" fontId="15" fillId="0" borderId="11" xfId="11" applyFont="1" applyBorder="1" applyAlignment="1" applyProtection="1">
      <alignment vertical="center"/>
      <protection locked="0"/>
    </xf>
    <xf numFmtId="0" fontId="15" fillId="0" borderId="12" xfId="11" applyFont="1" applyBorder="1" applyAlignment="1" applyProtection="1">
      <alignment vertical="center"/>
      <protection locked="0"/>
    </xf>
    <xf numFmtId="0" fontId="14" fillId="0" borderId="23" xfId="11" applyFont="1" applyBorder="1" applyAlignment="1" applyProtection="1">
      <alignment vertical="center"/>
      <protection locked="0"/>
    </xf>
    <xf numFmtId="0" fontId="14" fillId="0" borderId="0" xfId="11" applyFont="1" applyBorder="1" applyAlignment="1" applyProtection="1">
      <alignment vertical="center"/>
      <protection locked="0"/>
    </xf>
    <xf numFmtId="0" fontId="15" fillId="0" borderId="23" xfId="11" applyFont="1" applyBorder="1" applyAlignment="1" applyProtection="1">
      <alignment vertical="center"/>
      <protection locked="0"/>
    </xf>
    <xf numFmtId="0" fontId="15" fillId="0" borderId="5" xfId="11" applyFont="1" applyFill="1" applyBorder="1" applyAlignment="1" applyProtection="1">
      <alignment horizontal="left"/>
      <protection locked="0"/>
    </xf>
    <xf numFmtId="0" fontId="15" fillId="0" borderId="6" xfId="11" applyFont="1" applyFill="1" applyBorder="1" applyAlignment="1" applyProtection="1">
      <alignment horizontal="left"/>
      <protection locked="0"/>
    </xf>
    <xf numFmtId="0" fontId="28" fillId="0" borderId="0" xfId="0" applyFont="1" applyBorder="1" applyAlignment="1" applyProtection="1">
      <alignment horizontal="left" vertical="top"/>
      <protection locked="0"/>
    </xf>
    <xf numFmtId="0" fontId="28" fillId="0" borderId="0" xfId="0" applyFont="1" applyBorder="1" applyAlignment="1" applyProtection="1">
      <alignment horizontal="center" vertical="top"/>
      <protection locked="0"/>
    </xf>
    <xf numFmtId="0" fontId="15" fillId="0" borderId="22" xfId="11" applyFont="1" applyFill="1" applyBorder="1" applyAlignment="1" applyProtection="1">
      <alignment horizontal="left"/>
      <protection locked="0"/>
    </xf>
    <xf numFmtId="0" fontId="15" fillId="0" borderId="4" xfId="11" applyFont="1" applyFill="1" applyBorder="1" applyAlignment="1" applyProtection="1">
      <alignment horizontal="left"/>
      <protection locked="0"/>
    </xf>
    <xf numFmtId="0" fontId="15" fillId="0" borderId="40" xfId="11" applyFont="1" applyFill="1" applyBorder="1" applyAlignment="1" applyProtection="1">
      <alignment horizontal="left"/>
      <protection locked="0"/>
    </xf>
    <xf numFmtId="0" fontId="22" fillId="0" borderId="6" xfId="11" applyFont="1" applyBorder="1" applyAlignment="1" applyProtection="1">
      <alignment vertical="center"/>
      <protection locked="0"/>
    </xf>
    <xf numFmtId="0" fontId="23" fillId="4" borderId="9" xfId="11" applyFont="1" applyFill="1" applyBorder="1" applyAlignment="1" applyProtection="1">
      <alignment horizontal="left" vertical="center"/>
      <protection locked="0"/>
    </xf>
    <xf numFmtId="0" fontId="29" fillId="0" borderId="9" xfId="11" applyFont="1" applyFill="1" applyBorder="1" applyAlignment="1" applyProtection="1">
      <alignment horizontal="left" vertical="center"/>
      <protection locked="0"/>
    </xf>
    <xf numFmtId="0" fontId="28" fillId="3" borderId="0" xfId="13" applyFont="1" applyFill="1" applyAlignment="1">
      <alignment vertical="center"/>
    </xf>
    <xf numFmtId="0" fontId="32" fillId="3" borderId="0" xfId="13" applyFont="1" applyFill="1" applyAlignment="1">
      <alignment horizontal="left" vertical="center"/>
    </xf>
    <xf numFmtId="0" fontId="33" fillId="3" borderId="0" xfId="13" applyFont="1" applyFill="1" applyAlignment="1">
      <alignment vertical="center"/>
    </xf>
    <xf numFmtId="0" fontId="31" fillId="3" borderId="15" xfId="13" applyFont="1" applyFill="1" applyBorder="1" applyAlignment="1">
      <alignment vertical="center"/>
    </xf>
    <xf numFmtId="0" fontId="35" fillId="3" borderId="16" xfId="13" applyFont="1" applyFill="1" applyBorder="1" applyAlignment="1">
      <alignment vertical="center"/>
    </xf>
    <xf numFmtId="0" fontId="35" fillId="3" borderId="16" xfId="13" applyFont="1" applyFill="1" applyBorder="1" applyAlignment="1">
      <alignment horizontal="center" vertical="center"/>
    </xf>
    <xf numFmtId="0" fontId="35" fillId="0" borderId="16" xfId="13" applyFont="1" applyFill="1" applyBorder="1" applyAlignment="1" applyProtection="1">
      <alignment horizontal="center" vertical="center"/>
      <protection locked="0"/>
    </xf>
    <xf numFmtId="0" fontId="28" fillId="3" borderId="16" xfId="13" applyFont="1" applyFill="1" applyBorder="1" applyAlignment="1">
      <alignment vertical="center"/>
    </xf>
    <xf numFmtId="0" fontId="34" fillId="3" borderId="16" xfId="13" applyFont="1" applyFill="1" applyBorder="1" applyAlignment="1">
      <alignment vertical="center"/>
    </xf>
    <xf numFmtId="0" fontId="28" fillId="3" borderId="16" xfId="13" applyFont="1" applyFill="1" applyBorder="1" applyAlignment="1">
      <alignment horizontal="centerContinuous" vertical="center"/>
    </xf>
    <xf numFmtId="0" fontId="28" fillId="3" borderId="17" xfId="13" applyFont="1" applyFill="1" applyBorder="1" applyAlignment="1">
      <alignment horizontal="centerContinuous" vertical="center"/>
    </xf>
    <xf numFmtId="0" fontId="34" fillId="3" borderId="6" xfId="13" applyFont="1" applyFill="1" applyBorder="1" applyAlignment="1">
      <alignment vertical="center"/>
    </xf>
    <xf numFmtId="0" fontId="28" fillId="3" borderId="0" xfId="13" applyFont="1" applyFill="1" applyBorder="1" applyAlignment="1">
      <alignment vertical="center"/>
    </xf>
    <xf numFmtId="0" fontId="34" fillId="3" borderId="0" xfId="13" applyFont="1" applyFill="1" applyBorder="1" applyAlignment="1">
      <alignment vertical="center"/>
    </xf>
    <xf numFmtId="0" fontId="28" fillId="3" borderId="6" xfId="13" applyFont="1" applyFill="1" applyBorder="1" applyAlignment="1">
      <alignment vertical="center"/>
    </xf>
    <xf numFmtId="0" fontId="28" fillId="3" borderId="0" xfId="13" applyFont="1" applyFill="1" applyBorder="1" applyAlignment="1">
      <alignment horizontal="center" vertical="center"/>
    </xf>
    <xf numFmtId="0" fontId="28" fillId="3" borderId="18" xfId="13" applyFont="1" applyFill="1" applyBorder="1" applyAlignment="1">
      <alignment vertical="center"/>
    </xf>
    <xf numFmtId="0" fontId="36" fillId="3" borderId="6" xfId="13" applyFont="1" applyFill="1" applyBorder="1" applyAlignment="1">
      <alignment vertical="center"/>
    </xf>
    <xf numFmtId="0" fontId="28" fillId="3" borderId="0" xfId="13" applyFont="1" applyFill="1" applyBorder="1" applyAlignment="1">
      <alignment horizontal="centerContinuous" vertical="center"/>
    </xf>
    <xf numFmtId="0" fontId="28" fillId="3" borderId="5" xfId="13" applyFont="1" applyFill="1" applyBorder="1" applyAlignment="1">
      <alignment horizontal="centerContinuous" vertical="center"/>
    </xf>
    <xf numFmtId="0" fontId="34" fillId="3" borderId="0" xfId="13" applyFont="1" applyFill="1" applyBorder="1" applyAlignment="1">
      <alignment horizontal="centerContinuous" vertical="center"/>
    </xf>
    <xf numFmtId="0" fontId="34" fillId="3" borderId="5" xfId="13" applyFont="1" applyFill="1" applyBorder="1" applyAlignment="1">
      <alignment horizontal="centerContinuous" vertical="center"/>
    </xf>
    <xf numFmtId="0" fontId="34" fillId="3" borderId="22" xfId="13" applyFont="1" applyFill="1" applyBorder="1" applyAlignment="1">
      <alignment vertical="center"/>
    </xf>
    <xf numFmtId="0" fontId="28" fillId="3" borderId="4" xfId="13" applyFont="1" applyFill="1" applyBorder="1" applyAlignment="1">
      <alignment vertical="center"/>
    </xf>
    <xf numFmtId="0" fontId="34" fillId="3" borderId="4" xfId="13" applyFont="1" applyFill="1" applyBorder="1" applyAlignment="1">
      <alignment vertical="center"/>
    </xf>
    <xf numFmtId="0" fontId="31" fillId="3" borderId="15" xfId="13" applyFont="1" applyFill="1" applyBorder="1" applyAlignment="1">
      <alignment horizontal="centerContinuous" vertical="center"/>
    </xf>
    <xf numFmtId="0" fontId="31" fillId="3" borderId="16" xfId="13" applyFont="1" applyFill="1" applyBorder="1" applyAlignment="1">
      <alignment horizontal="centerContinuous" vertical="center"/>
    </xf>
    <xf numFmtId="0" fontId="31" fillId="3" borderId="33" xfId="13" applyFont="1" applyFill="1" applyBorder="1" applyAlignment="1">
      <alignment horizontal="centerContinuous" vertical="center"/>
    </xf>
    <xf numFmtId="0" fontId="28" fillId="3" borderId="24" xfId="13" applyFont="1" applyFill="1" applyBorder="1" applyAlignment="1">
      <alignment horizontal="centerContinuous" vertical="center"/>
    </xf>
    <xf numFmtId="0" fontId="31" fillId="3" borderId="24" xfId="13" applyFont="1" applyFill="1" applyBorder="1" applyAlignment="1">
      <alignment horizontal="centerContinuous" vertical="center"/>
    </xf>
    <xf numFmtId="0" fontId="28" fillId="3" borderId="18" xfId="13" applyFont="1" applyFill="1" applyBorder="1" applyAlignment="1">
      <alignment horizontal="centerContinuous" vertical="center"/>
    </xf>
    <xf numFmtId="0" fontId="38" fillId="3" borderId="0" xfId="13" applyFont="1" applyFill="1" applyBorder="1" applyAlignment="1">
      <alignment vertical="center"/>
    </xf>
    <xf numFmtId="0" fontId="37" fillId="3" borderId="7" xfId="13" applyFont="1" applyFill="1" applyBorder="1" applyAlignment="1" applyProtection="1">
      <alignment horizontal="center" vertical="center"/>
      <protection locked="0"/>
    </xf>
    <xf numFmtId="0" fontId="37" fillId="3" borderId="8" xfId="13" applyFont="1" applyFill="1" applyBorder="1" applyAlignment="1" applyProtection="1">
      <alignment horizontal="center" vertical="center"/>
      <protection locked="0"/>
    </xf>
    <xf numFmtId="0" fontId="37" fillId="3" borderId="8" xfId="13" applyFont="1" applyFill="1" applyBorder="1" applyAlignment="1" applyProtection="1">
      <alignment horizontal="left" vertical="center"/>
      <protection locked="0"/>
    </xf>
    <xf numFmtId="0" fontId="28" fillId="3" borderId="8" xfId="13" applyFont="1" applyFill="1" applyBorder="1" applyAlignment="1">
      <alignment vertical="center"/>
    </xf>
    <xf numFmtId="0" fontId="28" fillId="3" borderId="35" xfId="13" applyFont="1" applyFill="1" applyBorder="1" applyAlignment="1">
      <alignment vertical="center"/>
    </xf>
    <xf numFmtId="0" fontId="28" fillId="3" borderId="13" xfId="13" applyFont="1" applyFill="1" applyBorder="1" applyAlignment="1">
      <alignment horizontal="center" vertical="center"/>
    </xf>
    <xf numFmtId="0" fontId="28" fillId="3" borderId="8" xfId="13" applyFont="1" applyFill="1" applyBorder="1" applyAlignment="1">
      <alignment horizontal="center" vertical="center"/>
    </xf>
    <xf numFmtId="0" fontId="38" fillId="3" borderId="0" xfId="14" applyFont="1" applyFill="1" applyBorder="1"/>
    <xf numFmtId="0" fontId="5" fillId="3" borderId="0" xfId="14" applyNumberFormat="1" applyFont="1" applyFill="1" applyBorder="1"/>
    <xf numFmtId="0" fontId="31" fillId="3" borderId="6" xfId="13" applyFont="1" applyFill="1" applyBorder="1" applyAlignment="1">
      <alignment horizontal="centerContinuous" vertical="center"/>
    </xf>
    <xf numFmtId="0" fontId="28" fillId="3" borderId="27" xfId="13" applyFont="1" applyFill="1" applyBorder="1" applyAlignment="1">
      <alignment horizontal="centerContinuous" vertical="center"/>
    </xf>
    <xf numFmtId="0" fontId="28" fillId="3" borderId="14" xfId="13" applyFont="1" applyFill="1" applyBorder="1" applyAlignment="1">
      <alignment horizontal="center" vertical="center"/>
    </xf>
    <xf numFmtId="0" fontId="28" fillId="3" borderId="11" xfId="13" applyFont="1" applyFill="1" applyBorder="1" applyAlignment="1">
      <alignment horizontal="center" vertical="center"/>
    </xf>
    <xf numFmtId="0" fontId="34" fillId="3" borderId="38" xfId="13" applyFont="1" applyFill="1" applyBorder="1" applyAlignment="1">
      <alignment horizontal="centerContinuous" vertical="center"/>
    </xf>
    <xf numFmtId="0" fontId="28" fillId="3" borderId="38" xfId="13" applyFont="1" applyFill="1" applyBorder="1" applyAlignment="1">
      <alignment horizontal="centerContinuous" vertical="center"/>
    </xf>
    <xf numFmtId="0" fontId="28" fillId="3" borderId="39" xfId="13" applyFont="1" applyFill="1" applyBorder="1" applyAlignment="1">
      <alignment horizontal="centerContinuous" vertical="center"/>
    </xf>
    <xf numFmtId="0" fontId="34" fillId="3" borderId="15" xfId="13" applyFont="1" applyFill="1" applyBorder="1" applyAlignment="1">
      <alignment vertical="center"/>
    </xf>
    <xf numFmtId="0" fontId="28" fillId="3" borderId="17" xfId="13" applyFont="1" applyFill="1" applyBorder="1" applyAlignment="1">
      <alignment vertical="center"/>
    </xf>
    <xf numFmtId="0" fontId="28" fillId="3" borderId="8" xfId="13" applyFont="1" applyFill="1" applyBorder="1" applyAlignment="1">
      <alignment horizontal="centerContinuous" vertical="center"/>
    </xf>
    <xf numFmtId="0" fontId="28" fillId="3" borderId="9" xfId="13" applyFont="1" applyFill="1" applyBorder="1" applyAlignment="1">
      <alignment horizontal="centerContinuous" vertical="center"/>
    </xf>
    <xf numFmtId="0" fontId="28" fillId="3" borderId="13" xfId="13" applyFont="1" applyFill="1" applyBorder="1" applyAlignment="1">
      <alignment vertical="center"/>
    </xf>
    <xf numFmtId="0" fontId="28" fillId="3" borderId="9" xfId="13" applyFont="1" applyFill="1" applyBorder="1" applyAlignment="1">
      <alignment vertical="center"/>
    </xf>
    <xf numFmtId="0" fontId="28" fillId="3" borderId="8" xfId="13" applyFont="1" applyFill="1" applyBorder="1" applyAlignment="1" applyProtection="1">
      <alignment horizontal="centerContinuous" vertical="center"/>
      <protection locked="0"/>
    </xf>
    <xf numFmtId="0" fontId="28" fillId="3" borderId="9" xfId="13" applyFont="1" applyFill="1" applyBorder="1" applyAlignment="1" applyProtection="1">
      <alignment horizontal="centerContinuous" vertical="center"/>
      <protection locked="0"/>
    </xf>
    <xf numFmtId="0" fontId="28" fillId="3" borderId="10" xfId="13" applyFont="1" applyFill="1" applyBorder="1" applyAlignment="1" applyProtection="1">
      <alignment horizontal="centerContinuous" vertical="center"/>
      <protection locked="0"/>
    </xf>
    <xf numFmtId="0" fontId="28" fillId="3" borderId="11" xfId="13" applyFont="1" applyFill="1" applyBorder="1" applyAlignment="1" applyProtection="1">
      <alignment horizontal="centerContinuous" vertical="center"/>
      <protection locked="0"/>
    </xf>
    <xf numFmtId="0" fontId="28" fillId="3" borderId="12" xfId="13" applyFont="1" applyFill="1" applyBorder="1" applyAlignment="1" applyProtection="1">
      <alignment horizontal="centerContinuous" vertical="center"/>
      <protection locked="0"/>
    </xf>
    <xf numFmtId="0" fontId="28" fillId="3" borderId="14" xfId="13" applyFont="1" applyFill="1" applyBorder="1" applyAlignment="1">
      <alignment vertical="center"/>
    </xf>
    <xf numFmtId="0" fontId="28" fillId="3" borderId="11" xfId="13" applyFont="1" applyFill="1" applyBorder="1" applyAlignment="1">
      <alignment vertical="center"/>
    </xf>
    <xf numFmtId="0" fontId="28" fillId="3" borderId="12" xfId="13" applyFont="1" applyFill="1" applyBorder="1" applyAlignment="1">
      <alignment vertical="center"/>
    </xf>
    <xf numFmtId="0" fontId="14" fillId="2" borderId="3" xfId="11" applyFont="1" applyFill="1" applyBorder="1" applyAlignment="1" applyProtection="1">
      <alignment horizontal="centerContinuous" vertical="center"/>
      <protection locked="0"/>
    </xf>
    <xf numFmtId="218" fontId="14" fillId="0" borderId="3" xfId="11" applyNumberFormat="1" applyFont="1" applyBorder="1" applyAlignment="1" applyProtection="1">
      <alignment horizontal="center" vertical="center"/>
    </xf>
    <xf numFmtId="218" fontId="14" fillId="0" borderId="26" xfId="11" applyNumberFormat="1" applyFont="1" applyBorder="1" applyAlignment="1" applyProtection="1">
      <alignment horizontal="center" vertical="center"/>
    </xf>
    <xf numFmtId="0" fontId="14" fillId="0" borderId="3" xfId="11" applyFont="1" applyFill="1" applyBorder="1" applyAlignment="1" applyProtection="1">
      <alignment horizontal="center" vertical="center"/>
    </xf>
    <xf numFmtId="0" fontId="15" fillId="0" borderId="3" xfId="11" applyFont="1" applyBorder="1" applyAlignment="1" applyProtection="1">
      <alignment horizontal="center" vertical="center"/>
      <protection locked="0"/>
    </xf>
    <xf numFmtId="1" fontId="15" fillId="0" borderId="13" xfId="11" applyNumberFormat="1" applyFont="1" applyBorder="1" applyAlignment="1" applyProtection="1">
      <alignment horizontal="center" vertical="center"/>
      <protection locked="0"/>
    </xf>
    <xf numFmtId="1" fontId="15" fillId="0" borderId="8" xfId="11" applyNumberFormat="1" applyFont="1" applyBorder="1" applyAlignment="1" applyProtection="1">
      <alignment horizontal="center" vertical="center"/>
      <protection locked="0"/>
    </xf>
    <xf numFmtId="1" fontId="15" fillId="0" borderId="9" xfId="11" applyNumberFormat="1" applyFont="1" applyBorder="1" applyAlignment="1" applyProtection="1">
      <alignment horizontal="center" vertical="center"/>
      <protection locked="0"/>
    </xf>
    <xf numFmtId="1" fontId="15" fillId="0" borderId="3" xfId="11" applyNumberFormat="1" applyFont="1" applyBorder="1" applyAlignment="1" applyProtection="1">
      <alignment horizontal="center" vertical="center"/>
      <protection locked="0"/>
    </xf>
    <xf numFmtId="0" fontId="15" fillId="0" borderId="3" xfId="11" applyFont="1" applyFill="1" applyBorder="1" applyAlignment="1" applyProtection="1">
      <alignment horizontal="center" vertical="center"/>
      <protection locked="0"/>
    </xf>
    <xf numFmtId="0" fontId="15" fillId="0" borderId="24" xfId="11" applyFont="1" applyBorder="1" applyAlignment="1" applyProtection="1">
      <alignment horizontal="center" vertical="center"/>
      <protection locked="0"/>
    </xf>
    <xf numFmtId="0" fontId="16" fillId="0" borderId="13" xfId="11" applyFont="1" applyBorder="1" applyAlignment="1" applyProtection="1">
      <alignment horizontal="center" vertical="center"/>
      <protection locked="0"/>
    </xf>
    <xf numFmtId="0" fontId="16" fillId="0" borderId="8" xfId="11" applyFont="1" applyBorder="1" applyAlignment="1" applyProtection="1">
      <alignment horizontal="center" vertical="center"/>
      <protection locked="0"/>
    </xf>
    <xf numFmtId="0" fontId="16" fillId="0" borderId="9" xfId="11" applyFont="1" applyBorder="1" applyAlignment="1" applyProtection="1">
      <alignment horizontal="center" vertical="center"/>
      <protection locked="0"/>
    </xf>
    <xf numFmtId="0" fontId="23" fillId="2" borderId="13" xfId="11" applyFont="1" applyFill="1" applyBorder="1" applyAlignment="1" applyProtection="1">
      <alignment horizontal="center" vertical="center"/>
      <protection locked="0"/>
    </xf>
    <xf numFmtId="0" fontId="23" fillId="2" borderId="9" xfId="11" applyFont="1" applyFill="1" applyBorder="1" applyAlignment="1" applyProtection="1">
      <alignment horizontal="center" vertical="center"/>
      <protection locked="0"/>
    </xf>
    <xf numFmtId="0" fontId="23" fillId="2" borderId="8" xfId="11" applyFont="1" applyFill="1" applyBorder="1" applyAlignment="1" applyProtection="1">
      <alignment horizontal="center" vertical="center"/>
      <protection locked="0"/>
    </xf>
    <xf numFmtId="0" fontId="15" fillId="0" borderId="13" xfId="11" applyFont="1" applyBorder="1" applyAlignment="1" applyProtection="1">
      <alignment horizontal="center" vertical="center"/>
      <protection locked="0"/>
    </xf>
    <xf numFmtId="0" fontId="15" fillId="0" borderId="9" xfId="11" applyFont="1" applyBorder="1" applyAlignment="1" applyProtection="1">
      <alignment horizontal="center" vertical="center"/>
      <protection locked="0"/>
    </xf>
    <xf numFmtId="0" fontId="14" fillId="0" borderId="13" xfId="11" applyFont="1" applyFill="1" applyBorder="1" applyAlignment="1" applyProtection="1">
      <alignment horizontal="center" vertical="center"/>
    </xf>
    <xf numFmtId="0" fontId="14" fillId="0" borderId="8" xfId="11" applyFont="1" applyFill="1" applyBorder="1" applyAlignment="1" applyProtection="1">
      <alignment horizontal="center" vertical="center"/>
    </xf>
    <xf numFmtId="0" fontId="14" fillId="0" borderId="9" xfId="11" applyFont="1" applyFill="1" applyBorder="1" applyAlignment="1" applyProtection="1">
      <alignment horizontal="center" vertical="center"/>
    </xf>
    <xf numFmtId="0" fontId="15" fillId="0" borderId="6" xfId="11" applyFont="1" applyBorder="1" applyAlignment="1" applyProtection="1">
      <alignment horizontal="center" vertical="center"/>
      <protection locked="0"/>
    </xf>
    <xf numFmtId="0" fontId="15" fillId="0" borderId="0" xfId="11" applyFont="1" applyBorder="1" applyAlignment="1" applyProtection="1">
      <alignment horizontal="center" vertical="center"/>
      <protection locked="0"/>
    </xf>
    <xf numFmtId="0" fontId="15" fillId="0" borderId="27" xfId="11" applyFont="1" applyBorder="1" applyAlignment="1" applyProtection="1">
      <alignment horizontal="center" vertical="center"/>
      <protection locked="0"/>
    </xf>
    <xf numFmtId="0" fontId="15" fillId="0" borderId="28" xfId="11" applyFont="1" applyBorder="1" applyAlignment="1" applyProtection="1">
      <alignment horizontal="center" vertical="center"/>
      <protection locked="0"/>
    </xf>
    <xf numFmtId="0" fontId="15" fillId="0" borderId="8" xfId="11" applyFont="1" applyBorder="1" applyAlignment="1" applyProtection="1">
      <alignment horizontal="center" vertical="center"/>
      <protection locked="0"/>
    </xf>
    <xf numFmtId="15" fontId="23" fillId="0" borderId="13" xfId="11" applyNumberFormat="1" applyFont="1" applyBorder="1" applyAlignment="1" applyProtection="1">
      <alignment horizontal="center" vertical="center"/>
    </xf>
    <xf numFmtId="15" fontId="23" fillId="0" borderId="8" xfId="11" applyNumberFormat="1" applyFont="1" applyBorder="1" applyAlignment="1" applyProtection="1">
      <alignment horizontal="center" vertical="center"/>
    </xf>
    <xf numFmtId="15" fontId="23" fillId="0" borderId="9" xfId="11" applyNumberFormat="1" applyFont="1" applyBorder="1" applyAlignment="1" applyProtection="1">
      <alignment horizontal="center" vertical="center"/>
    </xf>
    <xf numFmtId="0" fontId="23" fillId="0" borderId="13" xfId="11" applyFont="1" applyBorder="1" applyAlignment="1" applyProtection="1">
      <alignment horizontal="center" vertical="center"/>
      <protection locked="0"/>
    </xf>
    <xf numFmtId="0" fontId="23" fillId="0" borderId="8" xfId="11" applyFont="1" applyBorder="1" applyAlignment="1" applyProtection="1">
      <alignment horizontal="center" vertical="center"/>
      <protection locked="0"/>
    </xf>
    <xf numFmtId="0" fontId="23" fillId="0" borderId="9" xfId="11" applyFont="1" applyBorder="1" applyAlignment="1" applyProtection="1">
      <alignment horizontal="center" vertical="center"/>
      <protection locked="0"/>
    </xf>
    <xf numFmtId="0" fontId="16" fillId="0" borderId="14" xfId="11" applyFont="1" applyBorder="1" applyAlignment="1" applyProtection="1">
      <alignment horizontal="center" vertical="center"/>
    </xf>
    <xf numFmtId="0" fontId="16" fillId="0" borderId="11" xfId="11" applyFont="1" applyBorder="1" applyAlignment="1" applyProtection="1">
      <alignment horizontal="center" vertical="center"/>
    </xf>
    <xf numFmtId="0" fontId="15" fillId="0" borderId="11" xfId="11" applyFont="1" applyBorder="1" applyAlignment="1" applyProtection="1">
      <alignment horizontal="center" vertical="center"/>
      <protection locked="0"/>
    </xf>
    <xf numFmtId="15" fontId="16" fillId="0" borderId="14" xfId="11" applyNumberFormat="1" applyFont="1" applyBorder="1" applyAlignment="1" applyProtection="1">
      <alignment horizontal="center" vertical="center"/>
    </xf>
    <xf numFmtId="15" fontId="16" fillId="0" borderId="11" xfId="11" applyNumberFormat="1" applyFont="1" applyBorder="1" applyAlignment="1" applyProtection="1">
      <alignment horizontal="center" vertical="center"/>
    </xf>
    <xf numFmtId="15" fontId="16" fillId="0" borderId="44" xfId="11" applyNumberFormat="1" applyFont="1" applyBorder="1" applyAlignment="1" applyProtection="1">
      <alignment horizontal="center" vertical="center"/>
    </xf>
    <xf numFmtId="0" fontId="16" fillId="0" borderId="13" xfId="11" applyFont="1" applyBorder="1" applyAlignment="1" applyProtection="1">
      <alignment horizontal="center" vertical="center"/>
    </xf>
    <xf numFmtId="0" fontId="16" fillId="0" borderId="8" xfId="11" applyFont="1" applyBorder="1" applyAlignment="1" applyProtection="1">
      <alignment horizontal="center" vertical="center"/>
    </xf>
    <xf numFmtId="15" fontId="16" fillId="0" borderId="8" xfId="11" applyNumberFormat="1" applyFont="1" applyBorder="1" applyAlignment="1" applyProtection="1">
      <alignment horizontal="center" vertical="center"/>
    </xf>
    <xf numFmtId="15" fontId="16" fillId="0" borderId="35" xfId="11" applyNumberFormat="1" applyFont="1" applyBorder="1" applyAlignment="1" applyProtection="1">
      <alignment horizontal="center" vertical="center"/>
    </xf>
    <xf numFmtId="16" fontId="16" fillId="0" borderId="4" xfId="11" quotePrefix="1" applyNumberFormat="1" applyFont="1" applyBorder="1" applyAlignment="1" applyProtection="1">
      <alignment horizontal="right" vertical="center"/>
      <protection locked="0"/>
    </xf>
    <xf numFmtId="16" fontId="16" fillId="0" borderId="4" xfId="11" applyNumberFormat="1" applyFont="1" applyBorder="1" applyAlignment="1" applyProtection="1">
      <alignment horizontal="right" vertical="center"/>
      <protection locked="0"/>
    </xf>
    <xf numFmtId="15" fontId="23" fillId="0" borderId="14" xfId="11" applyNumberFormat="1" applyFont="1" applyBorder="1" applyAlignment="1" applyProtection="1">
      <alignment horizontal="center" vertical="center"/>
    </xf>
    <xf numFmtId="15" fontId="23" fillId="0" borderId="11" xfId="11" applyNumberFormat="1" applyFont="1" applyBorder="1" applyAlignment="1" applyProtection="1">
      <alignment horizontal="center" vertical="center"/>
    </xf>
    <xf numFmtId="15" fontId="23" fillId="0" borderId="44" xfId="11" applyNumberFormat="1" applyFont="1" applyBorder="1" applyAlignment="1" applyProtection="1">
      <alignment horizontal="center" vertical="center"/>
    </xf>
    <xf numFmtId="0" fontId="15" fillId="0" borderId="6" xfId="11" applyFont="1" applyBorder="1" applyAlignment="1" applyProtection="1">
      <alignment horizontal="right" vertical="center"/>
      <protection locked="0"/>
    </xf>
    <xf numFmtId="0" fontId="15" fillId="0" borderId="0" xfId="11" applyFont="1" applyBorder="1" applyAlignment="1" applyProtection="1">
      <alignment horizontal="right" vertical="center"/>
      <protection locked="0"/>
    </xf>
    <xf numFmtId="0" fontId="15" fillId="0" borderId="27" xfId="11" applyFont="1" applyBorder="1" applyAlignment="1" applyProtection="1">
      <alignment horizontal="right" vertical="center"/>
      <protection locked="0"/>
    </xf>
    <xf numFmtId="0" fontId="23" fillId="0" borderId="13" xfId="11" applyFont="1" applyBorder="1" applyAlignment="1" applyProtection="1">
      <alignment horizontal="center" vertical="center"/>
    </xf>
    <xf numFmtId="0" fontId="23" fillId="0" borderId="8" xfId="11" applyFont="1" applyBorder="1" applyAlignment="1" applyProtection="1">
      <alignment horizontal="center" vertical="center"/>
    </xf>
    <xf numFmtId="0" fontId="23" fillId="0" borderId="9" xfId="11" applyFont="1" applyBorder="1" applyAlignment="1" applyProtection="1">
      <alignment horizontal="center" vertical="center"/>
    </xf>
    <xf numFmtId="0" fontId="23" fillId="0" borderId="35" xfId="11" applyFont="1" applyBorder="1" applyAlignment="1" applyProtection="1">
      <alignment horizontal="center" vertical="center"/>
    </xf>
    <xf numFmtId="0" fontId="16" fillId="0" borderId="35" xfId="11" applyFont="1" applyBorder="1" applyAlignment="1" applyProtection="1">
      <alignment horizontal="center" vertical="center"/>
      <protection locked="0"/>
    </xf>
    <xf numFmtId="192" fontId="14" fillId="0" borderId="3" xfId="11" applyNumberFormat="1" applyFont="1" applyBorder="1" applyAlignment="1" applyProtection="1">
      <alignment horizontal="center" vertical="center"/>
    </xf>
    <xf numFmtId="192" fontId="14" fillId="0" borderId="26" xfId="11" applyNumberFormat="1" applyFont="1" applyBorder="1" applyAlignment="1" applyProtection="1">
      <alignment horizontal="center" vertical="center"/>
    </xf>
    <xf numFmtId="0" fontId="15" fillId="0" borderId="45" xfId="11" applyFont="1" applyBorder="1" applyAlignment="1" applyProtection="1">
      <alignment horizontal="center" vertical="center"/>
      <protection locked="0"/>
    </xf>
    <xf numFmtId="0" fontId="15" fillId="0" borderId="46" xfId="11" applyFont="1" applyBorder="1" applyAlignment="1" applyProtection="1">
      <alignment horizontal="center" vertical="center"/>
      <protection locked="0"/>
    </xf>
    <xf numFmtId="0" fontId="20" fillId="0" borderId="20" xfId="11" applyFont="1" applyBorder="1" applyAlignment="1" applyProtection="1">
      <alignment horizontal="center" vertical="center"/>
    </xf>
    <xf numFmtId="0" fontId="14" fillId="0" borderId="20" xfId="11" applyFont="1" applyBorder="1" applyAlignment="1" applyProtection="1">
      <alignment horizontal="center" vertical="center"/>
      <protection locked="0"/>
    </xf>
    <xf numFmtId="0" fontId="27" fillId="0" borderId="20" xfId="11" applyFont="1" applyBorder="1" applyAlignment="1" applyProtection="1">
      <alignment horizontal="center" vertical="center"/>
    </xf>
    <xf numFmtId="0" fontId="15" fillId="0" borderId="30" xfId="11" applyFont="1" applyBorder="1" applyAlignment="1" applyProtection="1">
      <alignment horizontal="center" vertical="center"/>
    </xf>
    <xf numFmtId="0" fontId="15" fillId="0" borderId="8" xfId="11" applyFont="1" applyBorder="1" applyAlignment="1" applyProtection="1">
      <alignment horizontal="center" vertical="center"/>
    </xf>
    <xf numFmtId="15" fontId="16" fillId="0" borderId="3" xfId="11" applyNumberFormat="1" applyFont="1" applyBorder="1" applyAlignment="1" applyProtection="1">
      <alignment horizontal="center" vertical="center"/>
    </xf>
    <xf numFmtId="15" fontId="16" fillId="0" borderId="26" xfId="11" applyNumberFormat="1" applyFont="1" applyBorder="1" applyAlignment="1" applyProtection="1">
      <alignment horizontal="center" vertical="center"/>
    </xf>
    <xf numFmtId="0" fontId="30" fillId="0" borderId="28" xfId="11" applyFont="1" applyBorder="1" applyAlignment="1" applyProtection="1">
      <alignment horizontal="center" vertical="center"/>
    </xf>
    <xf numFmtId="0" fontId="30" fillId="0" borderId="24" xfId="11" applyFont="1" applyBorder="1" applyAlignment="1" applyProtection="1">
      <alignment horizontal="center" vertical="center"/>
    </xf>
    <xf numFmtId="0" fontId="30" fillId="0" borderId="25" xfId="11" applyFont="1" applyBorder="1" applyAlignment="1" applyProtection="1">
      <alignment horizontal="center" vertical="center"/>
    </xf>
    <xf numFmtId="0" fontId="30" fillId="0" borderId="43" xfId="11" applyFont="1" applyBorder="1" applyAlignment="1" applyProtection="1">
      <alignment horizontal="center" vertical="center"/>
    </xf>
    <xf numFmtId="0" fontId="30" fillId="0" borderId="30" xfId="11" applyFont="1" applyBorder="1" applyAlignment="1" applyProtection="1">
      <alignment horizontal="center" vertical="center"/>
    </xf>
    <xf numFmtId="0" fontId="30" fillId="0" borderId="31" xfId="11" applyFont="1" applyBorder="1" applyAlignment="1" applyProtection="1">
      <alignment horizontal="center" vertical="center"/>
    </xf>
    <xf numFmtId="15" fontId="16" fillId="0" borderId="3" xfId="11" applyNumberFormat="1" applyFont="1" applyBorder="1" applyAlignment="1" applyProtection="1">
      <alignment horizontal="center" vertical="center"/>
      <protection locked="0"/>
    </xf>
    <xf numFmtId="15" fontId="16" fillId="0" borderId="26" xfId="11" applyNumberFormat="1" applyFont="1" applyBorder="1" applyAlignment="1" applyProtection="1">
      <alignment horizontal="center" vertical="center"/>
      <protection locked="0"/>
    </xf>
    <xf numFmtId="0" fontId="23" fillId="0" borderId="30" xfId="11" applyFont="1" applyBorder="1" applyAlignment="1" applyProtection="1">
      <alignment horizontal="center" vertical="center"/>
      <protection locked="0"/>
    </xf>
    <xf numFmtId="0" fontId="14" fillId="0" borderId="3" xfId="11" applyFont="1" applyBorder="1" applyAlignment="1" applyProtection="1">
      <alignment horizontal="center" vertical="center"/>
    </xf>
    <xf numFmtId="0" fontId="30" fillId="0" borderId="3" xfId="11" applyFont="1" applyBorder="1" applyAlignment="1" applyProtection="1">
      <alignment horizontal="center" vertical="center"/>
      <protection locked="0"/>
    </xf>
    <xf numFmtId="0" fontId="30" fillId="0" borderId="26" xfId="11" applyFont="1" applyBorder="1" applyAlignment="1" applyProtection="1">
      <alignment horizontal="center" vertical="center"/>
      <protection locked="0"/>
    </xf>
    <xf numFmtId="0" fontId="15" fillId="0" borderId="30" xfId="11" applyFont="1" applyBorder="1" applyAlignment="1" applyProtection="1">
      <alignment horizontal="center" vertical="center"/>
      <protection locked="0"/>
    </xf>
    <xf numFmtId="0" fontId="15" fillId="0" borderId="14" xfId="11" applyFont="1" applyBorder="1" applyAlignment="1" applyProtection="1">
      <alignment horizontal="center" vertical="center"/>
      <protection locked="0"/>
    </xf>
    <xf numFmtId="0" fontId="15" fillId="0" borderId="12" xfId="11" applyFont="1" applyBorder="1" applyAlignment="1" applyProtection="1">
      <alignment horizontal="center" vertical="center"/>
      <protection locked="0"/>
    </xf>
    <xf numFmtId="194" fontId="14" fillId="0" borderId="3" xfId="11" applyNumberFormat="1" applyFont="1" applyFill="1" applyBorder="1" applyAlignment="1" applyProtection="1">
      <alignment horizontal="center" vertical="center"/>
    </xf>
    <xf numFmtId="0" fontId="16" fillId="0" borderId="14" xfId="11" applyFont="1" applyBorder="1" applyAlignment="1" applyProtection="1">
      <alignment horizontal="center" vertical="center"/>
      <protection locked="0"/>
    </xf>
    <xf numFmtId="0" fontId="16" fillId="0" borderId="11" xfId="11" applyFont="1" applyBorder="1" applyAlignment="1" applyProtection="1">
      <alignment horizontal="center" vertical="center"/>
      <protection locked="0"/>
    </xf>
    <xf numFmtId="0" fontId="16" fillId="0" borderId="7" xfId="11" applyFont="1" applyBorder="1" applyAlignment="1" applyProtection="1">
      <alignment horizontal="left" vertical="center"/>
      <protection locked="0"/>
    </xf>
    <xf numFmtId="0" fontId="16" fillId="0" borderId="8" xfId="11" applyFont="1" applyBorder="1" applyAlignment="1" applyProtection="1">
      <alignment horizontal="left" vertical="center"/>
      <protection locked="0"/>
    </xf>
    <xf numFmtId="0" fontId="16" fillId="0" borderId="9" xfId="11" applyFont="1" applyBorder="1" applyAlignment="1" applyProtection="1">
      <alignment horizontal="left" vertical="center"/>
      <protection locked="0"/>
    </xf>
    <xf numFmtId="1" fontId="14" fillId="0" borderId="13" xfId="11" applyNumberFormat="1" applyFont="1" applyFill="1" applyBorder="1" applyAlignment="1" applyProtection="1">
      <alignment horizontal="center" vertical="center"/>
    </xf>
    <xf numFmtId="1" fontId="14" fillId="0" borderId="8" xfId="11" applyNumberFormat="1" applyFont="1" applyFill="1" applyBorder="1" applyAlignment="1" applyProtection="1">
      <alignment horizontal="center" vertical="center"/>
    </xf>
    <xf numFmtId="1" fontId="14" fillId="0" borderId="9" xfId="11" applyNumberFormat="1" applyFont="1" applyFill="1" applyBorder="1" applyAlignment="1" applyProtection="1">
      <alignment horizontal="center" vertical="center"/>
    </xf>
    <xf numFmtId="0" fontId="16" fillId="0" borderId="7" xfId="11" applyFont="1" applyBorder="1" applyAlignment="1" applyProtection="1">
      <alignment horizontal="right" vertical="center"/>
      <protection locked="0"/>
    </xf>
    <xf numFmtId="0" fontId="16" fillId="0" borderId="8" xfId="11" applyFont="1" applyBorder="1" applyAlignment="1" applyProtection="1">
      <alignment horizontal="right" vertical="center"/>
      <protection locked="0"/>
    </xf>
    <xf numFmtId="0" fontId="16" fillId="0" borderId="9" xfId="11" applyFont="1" applyBorder="1" applyAlignment="1" applyProtection="1">
      <alignment horizontal="right" vertical="center"/>
      <protection locked="0"/>
    </xf>
    <xf numFmtId="0" fontId="16" fillId="0" borderId="3" xfId="11" applyFont="1" applyBorder="1" applyAlignment="1" applyProtection="1">
      <alignment horizontal="center" vertical="center"/>
      <protection locked="0"/>
    </xf>
    <xf numFmtId="20" fontId="15" fillId="0" borderId="3" xfId="11" applyNumberFormat="1" applyFont="1" applyBorder="1" applyAlignment="1" applyProtection="1">
      <alignment horizontal="center" vertical="center"/>
      <protection locked="0"/>
    </xf>
    <xf numFmtId="0" fontId="14" fillId="2" borderId="7" xfId="11" applyFont="1" applyFill="1" applyBorder="1" applyAlignment="1" applyProtection="1">
      <alignment horizontal="left" vertical="center"/>
      <protection locked="0"/>
    </xf>
    <xf numFmtId="0" fontId="14" fillId="2" borderId="8" xfId="11" applyFont="1" applyFill="1" applyBorder="1" applyAlignment="1" applyProtection="1">
      <alignment horizontal="left" vertical="center"/>
      <protection locked="0"/>
    </xf>
    <xf numFmtId="0" fontId="14" fillId="2" borderId="9" xfId="11" applyFont="1" applyFill="1" applyBorder="1" applyAlignment="1" applyProtection="1">
      <alignment horizontal="left" vertical="center"/>
      <protection locked="0"/>
    </xf>
    <xf numFmtId="0" fontId="15" fillId="0" borderId="28" xfId="11" applyFont="1" applyFill="1" applyBorder="1" applyAlignment="1" applyProtection="1">
      <alignment horizontal="center" vertical="center"/>
      <protection locked="0"/>
    </xf>
    <xf numFmtId="0" fontId="15" fillId="0" borderId="24" xfId="11" applyFont="1" applyFill="1" applyBorder="1" applyAlignment="1" applyProtection="1">
      <alignment horizontal="center" vertical="center"/>
      <protection locked="0"/>
    </xf>
    <xf numFmtId="0" fontId="15" fillId="0" borderId="25" xfId="11" applyFont="1" applyFill="1" applyBorder="1" applyAlignment="1" applyProtection="1">
      <alignment horizontal="center" vertical="center"/>
      <protection locked="0"/>
    </xf>
    <xf numFmtId="0" fontId="15" fillId="0" borderId="43" xfId="11" applyFont="1" applyFill="1" applyBorder="1" applyAlignment="1" applyProtection="1">
      <alignment horizontal="center" vertical="center"/>
      <protection locked="0"/>
    </xf>
    <xf numFmtId="0" fontId="15" fillId="0" borderId="30" xfId="11" applyFont="1" applyFill="1" applyBorder="1" applyAlignment="1" applyProtection="1">
      <alignment horizontal="center" vertical="center"/>
      <protection locked="0"/>
    </xf>
    <xf numFmtId="0" fontId="15" fillId="0" borderId="31" xfId="11" applyFont="1" applyFill="1" applyBorder="1" applyAlignment="1" applyProtection="1">
      <alignment horizontal="center" vertical="center"/>
      <protection locked="0"/>
    </xf>
    <xf numFmtId="15" fontId="16" fillId="0" borderId="8" xfId="11" applyNumberFormat="1" applyFont="1" applyBorder="1" applyAlignment="1" applyProtection="1">
      <alignment horizontal="center" vertical="center"/>
      <protection locked="0"/>
    </xf>
    <xf numFmtId="15" fontId="16" fillId="0" borderId="35" xfId="11" applyNumberFormat="1" applyFont="1" applyBorder="1" applyAlignment="1" applyProtection="1">
      <alignment horizontal="center" vertical="center"/>
      <protection locked="0"/>
    </xf>
    <xf numFmtId="0" fontId="15" fillId="0" borderId="44" xfId="11" applyFont="1" applyBorder="1" applyAlignment="1" applyProtection="1">
      <alignment horizontal="center" vertical="center"/>
      <protection locked="0"/>
    </xf>
    <xf numFmtId="15" fontId="23" fillId="0" borderId="14" xfId="11" applyNumberFormat="1" applyFont="1" applyBorder="1" applyAlignment="1" applyProtection="1">
      <alignment horizontal="center" vertical="center"/>
      <protection locked="0"/>
    </xf>
    <xf numFmtId="0" fontId="23" fillId="0" borderId="11" xfId="11" applyFont="1" applyBorder="1" applyAlignment="1" applyProtection="1">
      <alignment horizontal="center" vertical="center"/>
      <protection locked="0"/>
    </xf>
    <xf numFmtId="0" fontId="23" fillId="0" borderId="44" xfId="11" applyFont="1" applyBorder="1" applyAlignment="1" applyProtection="1">
      <alignment horizontal="center" vertical="center"/>
      <protection locked="0"/>
    </xf>
    <xf numFmtId="0" fontId="29" fillId="0" borderId="13" xfId="11" applyFont="1" applyBorder="1" applyAlignment="1" applyProtection="1">
      <alignment horizontal="center" vertical="center"/>
      <protection locked="0"/>
    </xf>
    <xf numFmtId="0" fontId="29" fillId="0" borderId="8" xfId="11" applyFont="1" applyBorder="1" applyAlignment="1" applyProtection="1">
      <alignment horizontal="center" vertical="center"/>
      <protection locked="0"/>
    </xf>
    <xf numFmtId="0" fontId="29" fillId="0" borderId="35" xfId="11" applyFont="1" applyBorder="1" applyAlignment="1" applyProtection="1">
      <alignment horizontal="center" vertical="center"/>
      <protection locked="0"/>
    </xf>
    <xf numFmtId="0" fontId="29" fillId="0" borderId="9" xfId="11" applyFont="1" applyBorder="1" applyAlignment="1" applyProtection="1">
      <alignment horizontal="center" vertical="center"/>
      <protection locked="0"/>
    </xf>
    <xf numFmtId="15" fontId="16" fillId="0" borderId="14" xfId="11" applyNumberFormat="1" applyFont="1" applyBorder="1" applyAlignment="1" applyProtection="1">
      <alignment horizontal="center" vertical="center"/>
      <protection locked="0"/>
    </xf>
    <xf numFmtId="15" fontId="16" fillId="0" borderId="11" xfId="11" applyNumberFormat="1" applyFont="1" applyBorder="1" applyAlignment="1" applyProtection="1">
      <alignment horizontal="center" vertical="center"/>
      <protection locked="0"/>
    </xf>
    <xf numFmtId="15" fontId="16" fillId="0" borderId="44" xfId="11" applyNumberFormat="1" applyFont="1" applyBorder="1" applyAlignment="1" applyProtection="1">
      <alignment horizontal="center" vertical="center"/>
      <protection locked="0"/>
    </xf>
    <xf numFmtId="15" fontId="23" fillId="0" borderId="13" xfId="11" applyNumberFormat="1" applyFont="1" applyBorder="1" applyAlignment="1" applyProtection="1">
      <alignment horizontal="center" vertical="center"/>
      <protection locked="0"/>
    </xf>
    <xf numFmtId="0" fontId="27" fillId="0" borderId="13" xfId="11" applyFont="1" applyBorder="1" applyAlignment="1" applyProtection="1">
      <alignment horizontal="center" vertical="center"/>
      <protection locked="0"/>
    </xf>
    <xf numFmtId="0" fontId="27" fillId="0" borderId="8" xfId="11" applyFont="1" applyBorder="1" applyAlignment="1" applyProtection="1">
      <alignment horizontal="center" vertical="center"/>
      <protection locked="0"/>
    </xf>
    <xf numFmtId="0" fontId="23" fillId="0" borderId="28" xfId="11" applyFont="1" applyFill="1" applyBorder="1" applyAlignment="1" applyProtection="1">
      <alignment horizontal="justify" vertical="top" wrapText="1"/>
      <protection locked="0"/>
    </xf>
    <xf numFmtId="0" fontId="23" fillId="0" borderId="24" xfId="11" applyFont="1" applyFill="1" applyBorder="1" applyAlignment="1" applyProtection="1">
      <alignment horizontal="justify" vertical="top" wrapText="1"/>
      <protection locked="0"/>
    </xf>
    <xf numFmtId="0" fontId="23" fillId="0" borderId="24" xfId="11" applyFont="1" applyFill="1" applyBorder="1" applyAlignment="1" applyProtection="1">
      <alignment horizontal="justify" vertical="top"/>
      <protection locked="0"/>
    </xf>
    <xf numFmtId="0" fontId="23" fillId="0" borderId="18" xfId="11" applyFont="1" applyFill="1" applyBorder="1" applyAlignment="1" applyProtection="1">
      <alignment horizontal="justify" vertical="top"/>
      <protection locked="0"/>
    </xf>
    <xf numFmtId="0" fontId="23" fillId="0" borderId="29" xfId="11" applyFont="1" applyFill="1" applyBorder="1" applyAlignment="1" applyProtection="1">
      <alignment horizontal="justify" vertical="top"/>
      <protection locked="0"/>
    </xf>
    <xf numFmtId="0" fontId="23" fillId="0" borderId="0" xfId="11" applyFont="1" applyFill="1" applyBorder="1" applyAlignment="1" applyProtection="1">
      <alignment horizontal="justify" vertical="top"/>
      <protection locked="0"/>
    </xf>
    <xf numFmtId="0" fontId="23" fillId="0" borderId="5" xfId="11" applyFont="1" applyFill="1" applyBorder="1" applyAlignment="1" applyProtection="1">
      <alignment horizontal="justify" vertical="top"/>
      <protection locked="0"/>
    </xf>
    <xf numFmtId="0" fontId="23" fillId="0" borderId="42" xfId="11" applyFont="1" applyFill="1" applyBorder="1" applyAlignment="1" applyProtection="1">
      <alignment horizontal="justify" vertical="top"/>
      <protection locked="0"/>
    </xf>
    <xf numFmtId="0" fontId="23" fillId="0" borderId="4" xfId="11" applyFont="1" applyFill="1" applyBorder="1" applyAlignment="1" applyProtection="1">
      <alignment horizontal="justify" vertical="top"/>
      <protection locked="0"/>
    </xf>
    <xf numFmtId="0" fontId="23" fillId="0" borderId="40" xfId="11" applyFont="1" applyFill="1" applyBorder="1" applyAlignment="1" applyProtection="1">
      <alignment horizontal="justify" vertical="top"/>
      <protection locked="0"/>
    </xf>
    <xf numFmtId="0" fontId="15" fillId="0" borderId="31" xfId="11" applyFont="1" applyBorder="1" applyAlignment="1" applyProtection="1">
      <alignment horizontal="center" vertical="center"/>
      <protection locked="0"/>
    </xf>
    <xf numFmtId="0" fontId="23" fillId="0" borderId="36" xfId="11" applyFont="1" applyBorder="1" applyAlignment="1" applyProtection="1">
      <alignment horizontal="center" vertical="center"/>
      <protection locked="0"/>
    </xf>
    <xf numFmtId="0" fontId="23" fillId="0" borderId="16" xfId="11" applyFont="1" applyBorder="1" applyAlignment="1" applyProtection="1">
      <alignment horizontal="center" vertical="center"/>
      <protection locked="0"/>
    </xf>
    <xf numFmtId="0" fontId="23" fillId="0" borderId="41" xfId="11" applyFont="1" applyBorder="1" applyAlignment="1" applyProtection="1">
      <alignment horizontal="center" vertical="center"/>
      <protection locked="0"/>
    </xf>
    <xf numFmtId="0" fontId="15" fillId="0" borderId="43" xfId="11" applyFont="1" applyBorder="1" applyAlignment="1" applyProtection="1">
      <alignment horizontal="center" vertical="center"/>
      <protection locked="0"/>
    </xf>
    <xf numFmtId="0" fontId="24" fillId="2" borderId="15" xfId="11" applyFont="1" applyFill="1" applyBorder="1" applyAlignment="1" applyProtection="1">
      <alignment horizontal="center" vertical="center" wrapText="1"/>
      <protection locked="0"/>
    </xf>
    <xf numFmtId="0" fontId="24" fillId="2" borderId="16" xfId="11" applyFont="1" applyFill="1" applyBorder="1" applyAlignment="1" applyProtection="1">
      <alignment horizontal="center" vertical="center" wrapText="1"/>
      <protection locked="0"/>
    </xf>
    <xf numFmtId="0" fontId="24" fillId="2" borderId="41" xfId="11" applyFont="1" applyFill="1" applyBorder="1" applyAlignment="1" applyProtection="1">
      <alignment horizontal="center" vertical="center" wrapText="1"/>
      <protection locked="0"/>
    </xf>
    <xf numFmtId="0" fontId="24" fillId="2" borderId="22" xfId="11" applyFont="1" applyFill="1" applyBorder="1" applyAlignment="1" applyProtection="1">
      <alignment horizontal="center" vertical="center" wrapText="1"/>
      <protection locked="0"/>
    </xf>
    <xf numFmtId="0" fontId="24" fillId="2" borderId="4" xfId="11" applyFont="1" applyFill="1" applyBorder="1" applyAlignment="1" applyProtection="1">
      <alignment horizontal="center" vertical="center" wrapText="1"/>
      <protection locked="0"/>
    </xf>
    <xf numFmtId="0" fontId="24" fillId="2" borderId="37" xfId="11" applyFont="1" applyFill="1" applyBorder="1" applyAlignment="1" applyProtection="1">
      <alignment horizontal="center" vertical="center" wrapText="1"/>
      <protection locked="0"/>
    </xf>
    <xf numFmtId="0" fontId="15" fillId="0" borderId="15" xfId="11" applyFont="1" applyBorder="1" applyAlignment="1" applyProtection="1">
      <alignment horizontal="center" vertical="center"/>
      <protection locked="0"/>
    </xf>
    <xf numFmtId="0" fontId="15" fillId="0" borderId="16" xfId="11" applyFont="1" applyBorder="1" applyAlignment="1" applyProtection="1">
      <alignment horizontal="center" vertical="center"/>
      <protection locked="0"/>
    </xf>
    <xf numFmtId="0" fontId="15" fillId="0" borderId="41" xfId="11" applyFont="1" applyBorder="1" applyAlignment="1" applyProtection="1">
      <alignment horizontal="center" vertical="center"/>
      <protection locked="0"/>
    </xf>
    <xf numFmtId="0" fontId="15" fillId="0" borderId="23" xfId="11" applyFont="1" applyBorder="1" applyAlignment="1" applyProtection="1">
      <alignment horizontal="center" vertical="center"/>
      <protection locked="0"/>
    </xf>
    <xf numFmtId="0" fontId="22" fillId="0" borderId="8" xfId="11" applyFont="1" applyBorder="1" applyAlignment="1" applyProtection="1">
      <alignment horizontal="center" vertical="center"/>
      <protection locked="0"/>
    </xf>
    <xf numFmtId="0" fontId="20" fillId="0" borderId="20" xfId="11" applyFont="1" applyBorder="1" applyAlignment="1" applyProtection="1">
      <alignment horizontal="center" vertical="center"/>
      <protection locked="0"/>
    </xf>
    <xf numFmtId="0" fontId="15" fillId="0" borderId="30" xfId="11" quotePrefix="1" applyFont="1" applyBorder="1" applyAlignment="1" applyProtection="1">
      <alignment horizontal="center" vertical="center"/>
      <protection locked="0"/>
    </xf>
    <xf numFmtId="0" fontId="4" fillId="0" borderId="4" xfId="22" applyBorder="1" applyAlignment="1" applyProtection="1">
      <alignment horizontal="center" vertical="center"/>
      <protection locked="0"/>
    </xf>
    <xf numFmtId="0" fontId="15" fillId="0" borderId="4" xfId="11" applyFont="1" applyBorder="1" applyAlignment="1" applyProtection="1">
      <alignment horizontal="center" vertical="center"/>
      <protection locked="0"/>
    </xf>
    <xf numFmtId="0" fontId="22" fillId="0" borderId="23" xfId="11" applyFont="1" applyBorder="1" applyAlignment="1" applyProtection="1">
      <alignment horizontal="center" vertical="center"/>
      <protection locked="0"/>
    </xf>
    <xf numFmtId="0" fontId="22" fillId="0" borderId="3" xfId="11" applyFont="1" applyBorder="1" applyAlignment="1" applyProtection="1">
      <alignment horizontal="center" vertical="center"/>
      <protection locked="0"/>
    </xf>
    <xf numFmtId="0" fontId="15" fillId="0" borderId="3" xfId="11" quotePrefix="1" applyFont="1" applyFill="1" applyBorder="1" applyAlignment="1" applyProtection="1">
      <alignment horizontal="center" vertical="center"/>
      <protection locked="0"/>
    </xf>
    <xf numFmtId="0" fontId="15" fillId="0" borderId="23" xfId="11" applyFont="1" applyFill="1" applyBorder="1" applyAlignment="1" applyProtection="1">
      <alignment horizontal="center" vertical="center"/>
      <protection locked="0"/>
    </xf>
    <xf numFmtId="0" fontId="16" fillId="0" borderId="23" xfId="11" applyFont="1" applyBorder="1" applyAlignment="1" applyProtection="1">
      <alignment horizontal="center" vertical="center"/>
      <protection locked="0"/>
    </xf>
    <xf numFmtId="0" fontId="15" fillId="4" borderId="13" xfId="11" applyFont="1" applyFill="1" applyBorder="1" applyAlignment="1" applyProtection="1">
      <alignment horizontal="center" vertical="center"/>
      <protection hidden="1"/>
    </xf>
    <xf numFmtId="0" fontId="15" fillId="4" borderId="8" xfId="11" applyFont="1" applyFill="1" applyBorder="1" applyAlignment="1" applyProtection="1">
      <alignment horizontal="center" vertical="center"/>
      <protection hidden="1"/>
    </xf>
    <xf numFmtId="0" fontId="15" fillId="4" borderId="9" xfId="11" applyFont="1" applyFill="1" applyBorder="1" applyAlignment="1" applyProtection="1">
      <alignment horizontal="center" vertical="center"/>
      <protection hidden="1"/>
    </xf>
    <xf numFmtId="0" fontId="15" fillId="0" borderId="35" xfId="11" applyFont="1" applyBorder="1" applyAlignment="1" applyProtection="1">
      <alignment horizontal="center" vertical="center"/>
      <protection locked="0"/>
    </xf>
    <xf numFmtId="0" fontId="15" fillId="0" borderId="13" xfId="11" applyFont="1" applyBorder="1" applyAlignment="1" applyProtection="1">
      <alignment horizontal="center" vertical="center"/>
      <protection hidden="1"/>
    </xf>
    <xf numFmtId="0" fontId="15" fillId="0" borderId="8" xfId="11" applyFont="1" applyBorder="1" applyAlignment="1" applyProtection="1">
      <alignment horizontal="center" vertical="center"/>
      <protection hidden="1"/>
    </xf>
    <xf numFmtId="0" fontId="15" fillId="0" borderId="9" xfId="11" applyFont="1" applyBorder="1" applyAlignment="1" applyProtection="1">
      <alignment horizontal="center" vertical="center"/>
      <protection hidden="1"/>
    </xf>
    <xf numFmtId="0" fontId="14" fillId="4" borderId="13" xfId="11" applyFont="1" applyFill="1" applyBorder="1" applyAlignment="1" applyProtection="1">
      <alignment horizontal="center" vertical="center"/>
      <protection locked="0"/>
    </xf>
    <xf numFmtId="0" fontId="14" fillId="4" borderId="8" xfId="11" applyFont="1" applyFill="1" applyBorder="1" applyAlignment="1" applyProtection="1">
      <alignment horizontal="center" vertical="center"/>
      <protection locked="0"/>
    </xf>
    <xf numFmtId="0" fontId="14" fillId="4" borderId="35" xfId="11" applyFont="1" applyFill="1" applyBorder="1" applyAlignment="1" applyProtection="1">
      <alignment horizontal="center" vertical="center"/>
      <protection locked="0"/>
    </xf>
    <xf numFmtId="0" fontId="15" fillId="0" borderId="13" xfId="11" applyFont="1" applyFill="1" applyBorder="1" applyAlignment="1" applyProtection="1">
      <alignment horizontal="center" vertical="center"/>
      <protection hidden="1"/>
    </xf>
    <xf numFmtId="0" fontId="15" fillId="0" borderId="8" xfId="11" applyFont="1" applyFill="1" applyBorder="1" applyAlignment="1" applyProtection="1">
      <alignment horizontal="center" vertical="center"/>
      <protection hidden="1"/>
    </xf>
    <xf numFmtId="0" fontId="15" fillId="0" borderId="9" xfId="11" applyFont="1" applyFill="1" applyBorder="1" applyAlignment="1" applyProtection="1">
      <alignment horizontal="center" vertical="center"/>
      <protection hidden="1"/>
    </xf>
    <xf numFmtId="14" fontId="29" fillId="0" borderId="13" xfId="11" applyNumberFormat="1" applyFont="1" applyFill="1" applyBorder="1" applyAlignment="1" applyProtection="1">
      <alignment horizontal="center" vertical="center"/>
      <protection locked="0"/>
    </xf>
    <xf numFmtId="0" fontId="29" fillId="0" borderId="8" xfId="11" applyFont="1" applyFill="1" applyBorder="1" applyAlignment="1" applyProtection="1">
      <alignment horizontal="center" vertical="center"/>
      <protection locked="0"/>
    </xf>
    <xf numFmtId="0" fontId="29" fillId="0" borderId="9" xfId="11" applyFont="1" applyFill="1" applyBorder="1" applyAlignment="1" applyProtection="1">
      <alignment horizontal="center" vertical="center"/>
      <protection locked="0"/>
    </xf>
    <xf numFmtId="0" fontId="14" fillId="4" borderId="9" xfId="11" applyFont="1" applyFill="1" applyBorder="1" applyAlignment="1" applyProtection="1">
      <alignment horizontal="center" vertical="center"/>
      <protection locked="0"/>
    </xf>
    <xf numFmtId="0" fontId="14" fillId="0" borderId="13" xfId="11" applyFont="1" applyFill="1" applyBorder="1" applyAlignment="1" applyProtection="1">
      <alignment horizontal="center" vertical="center"/>
      <protection locked="0"/>
    </xf>
    <xf numFmtId="0" fontId="14" fillId="0" borderId="8" xfId="11" applyFont="1" applyFill="1" applyBorder="1" applyAlignment="1" applyProtection="1">
      <alignment horizontal="center" vertical="center"/>
      <protection locked="0"/>
    </xf>
    <xf numFmtId="0" fontId="14" fillId="0" borderId="9" xfId="11" applyFont="1" applyFill="1" applyBorder="1" applyAlignment="1" applyProtection="1">
      <alignment horizontal="center" vertical="center"/>
      <protection locked="0"/>
    </xf>
    <xf numFmtId="0" fontId="14" fillId="0" borderId="35" xfId="11" applyFont="1" applyFill="1" applyBorder="1" applyAlignment="1" applyProtection="1">
      <alignment horizontal="center" vertical="center"/>
      <protection locked="0"/>
    </xf>
    <xf numFmtId="14" fontId="29" fillId="4" borderId="13" xfId="11" applyNumberFormat="1" applyFont="1" applyFill="1" applyBorder="1" applyAlignment="1" applyProtection="1">
      <alignment horizontal="center" vertical="center"/>
      <protection locked="0"/>
    </xf>
    <xf numFmtId="0" fontId="29" fillId="4" borderId="8" xfId="11" applyFont="1" applyFill="1" applyBorder="1" applyAlignment="1" applyProtection="1">
      <alignment horizontal="center" vertical="center"/>
      <protection locked="0"/>
    </xf>
    <xf numFmtId="0" fontId="29" fillId="4" borderId="9" xfId="11" applyFont="1" applyFill="1" applyBorder="1" applyAlignment="1" applyProtection="1">
      <alignment horizontal="center" vertical="center"/>
      <protection locked="0"/>
    </xf>
    <xf numFmtId="0" fontId="23" fillId="4" borderId="13" xfId="11" applyFont="1" applyFill="1" applyBorder="1" applyAlignment="1" applyProtection="1">
      <alignment horizontal="right" vertical="center"/>
      <protection locked="0"/>
    </xf>
    <xf numFmtId="0" fontId="23" fillId="4" borderId="8" xfId="11" applyFont="1" applyFill="1" applyBorder="1" applyAlignment="1" applyProtection="1">
      <alignment horizontal="right" vertical="center"/>
      <protection locked="0"/>
    </xf>
    <xf numFmtId="0" fontId="23" fillId="0" borderId="13" xfId="11" applyFont="1" applyBorder="1" applyAlignment="1" applyProtection="1">
      <alignment horizontal="right" vertical="center"/>
      <protection locked="0"/>
    </xf>
    <xf numFmtId="0" fontId="23" fillId="0" borderId="8" xfId="11" applyFont="1" applyBorder="1" applyAlignment="1" applyProtection="1">
      <alignment horizontal="right" vertical="center"/>
      <protection locked="0"/>
    </xf>
    <xf numFmtId="0" fontId="15" fillId="0" borderId="0" xfId="11" applyFont="1" applyFill="1" applyBorder="1" applyAlignment="1" applyProtection="1">
      <alignment horizontal="center" vertical="center"/>
      <protection locked="0"/>
    </xf>
    <xf numFmtId="0" fontId="29" fillId="0" borderId="13" xfId="11" applyFont="1" applyFill="1" applyBorder="1" applyAlignment="1" applyProtection="1">
      <alignment horizontal="right" vertical="center"/>
      <protection locked="0"/>
    </xf>
    <xf numFmtId="0" fontId="29" fillId="0" borderId="8" xfId="11" applyFont="1" applyFill="1" applyBorder="1" applyAlignment="1" applyProtection="1">
      <alignment horizontal="right" vertical="center"/>
      <protection locked="0"/>
    </xf>
    <xf numFmtId="0" fontId="15" fillId="0" borderId="14" xfId="12" applyFont="1" applyBorder="1" applyAlignment="1" applyProtection="1">
      <alignment horizontal="center" vertical="center"/>
      <protection locked="0"/>
    </xf>
    <xf numFmtId="0" fontId="15" fillId="0" borderId="11" xfId="12" applyFont="1" applyBorder="1" applyAlignment="1" applyProtection="1">
      <alignment horizontal="center" vertical="center"/>
      <protection locked="0"/>
    </xf>
    <xf numFmtId="0" fontId="28" fillId="3" borderId="11" xfId="13" applyFont="1" applyFill="1" applyBorder="1" applyAlignment="1" applyProtection="1">
      <alignment horizontal="center" vertical="center"/>
      <protection locked="0"/>
    </xf>
    <xf numFmtId="16" fontId="28" fillId="3" borderId="11" xfId="13" applyNumberFormat="1" applyFont="1" applyFill="1" applyBorder="1" applyAlignment="1" applyProtection="1">
      <alignment horizontal="center" vertical="center"/>
      <protection locked="0"/>
    </xf>
    <xf numFmtId="0" fontId="28" fillId="3" borderId="44" xfId="13" applyFont="1" applyFill="1" applyBorder="1" applyAlignment="1" applyProtection="1">
      <alignment horizontal="center" vertical="center"/>
      <protection locked="0"/>
    </xf>
    <xf numFmtId="0" fontId="15" fillId="0" borderId="13" xfId="12" applyFont="1" applyBorder="1" applyAlignment="1" applyProtection="1">
      <alignment horizontal="center" vertical="center"/>
      <protection locked="0"/>
    </xf>
    <xf numFmtId="0" fontId="15" fillId="0" borderId="8" xfId="12" applyFont="1" applyBorder="1" applyAlignment="1" applyProtection="1">
      <alignment horizontal="center" vertical="center"/>
      <protection locked="0"/>
    </xf>
    <xf numFmtId="0" fontId="28" fillId="3" borderId="8" xfId="13" applyFont="1" applyFill="1" applyBorder="1" applyAlignment="1" applyProtection="1">
      <alignment horizontal="center" vertical="center"/>
      <protection locked="0"/>
    </xf>
    <xf numFmtId="16" fontId="28" fillId="3" borderId="8" xfId="13" applyNumberFormat="1" applyFont="1" applyFill="1" applyBorder="1" applyAlignment="1" applyProtection="1">
      <alignment horizontal="center" vertical="center"/>
      <protection locked="0"/>
    </xf>
    <xf numFmtId="0" fontId="28" fillId="3" borderId="35" xfId="13" applyFont="1" applyFill="1" applyBorder="1" applyAlignment="1" applyProtection="1">
      <alignment horizontal="center" vertical="center"/>
      <protection locked="0"/>
    </xf>
    <xf numFmtId="0" fontId="34" fillId="3" borderId="13" xfId="13" applyFont="1" applyFill="1" applyBorder="1" applyAlignment="1" applyProtection="1">
      <alignment horizontal="center" vertical="center"/>
      <protection locked="0"/>
    </xf>
    <xf numFmtId="0" fontId="34" fillId="3" borderId="8" xfId="13" applyFont="1" applyFill="1" applyBorder="1" applyAlignment="1" applyProtection="1">
      <alignment horizontal="center" vertical="center"/>
      <protection locked="0"/>
    </xf>
    <xf numFmtId="0" fontId="34" fillId="3" borderId="9" xfId="13" applyFont="1" applyFill="1" applyBorder="1" applyAlignment="1" applyProtection="1">
      <alignment horizontal="center" vertical="center"/>
      <protection locked="0"/>
    </xf>
    <xf numFmtId="0" fontId="34" fillId="3" borderId="35" xfId="13" applyFont="1" applyFill="1" applyBorder="1" applyAlignment="1" applyProtection="1">
      <alignment horizontal="center" vertical="center"/>
      <protection locked="0"/>
    </xf>
    <xf numFmtId="0" fontId="28" fillId="3" borderId="6" xfId="13" applyFont="1" applyFill="1" applyBorder="1" applyAlignment="1">
      <alignment horizontal="right" vertical="center"/>
    </xf>
    <xf numFmtId="0" fontId="28" fillId="3" borderId="0" xfId="13" applyFont="1" applyFill="1" applyBorder="1" applyAlignment="1">
      <alignment horizontal="right" vertical="center"/>
    </xf>
    <xf numFmtId="0" fontId="28" fillId="3" borderId="27" xfId="13" applyFont="1" applyFill="1" applyBorder="1" applyAlignment="1">
      <alignment horizontal="right" vertical="center"/>
    </xf>
    <xf numFmtId="14" fontId="34" fillId="3" borderId="13" xfId="13" applyNumberFormat="1" applyFont="1" applyFill="1" applyBorder="1" applyAlignment="1" applyProtection="1">
      <alignment horizontal="center" vertical="center"/>
      <protection locked="0"/>
    </xf>
    <xf numFmtId="0" fontId="28" fillId="3" borderId="14" xfId="13" applyFont="1" applyFill="1" applyBorder="1" applyAlignment="1" applyProtection="1">
      <alignment horizontal="center" vertical="center"/>
      <protection locked="0"/>
    </xf>
    <xf numFmtId="0" fontId="40" fillId="3" borderId="15" xfId="13" applyFont="1" applyFill="1" applyBorder="1" applyAlignment="1">
      <alignment horizontal="center" vertical="center" wrapText="1"/>
    </xf>
    <xf numFmtId="0" fontId="40" fillId="3" borderId="16" xfId="13" applyFont="1" applyFill="1" applyBorder="1" applyAlignment="1">
      <alignment horizontal="center" vertical="center" wrapText="1"/>
    </xf>
    <xf numFmtId="0" fontId="40" fillId="3" borderId="41" xfId="13" applyFont="1" applyFill="1" applyBorder="1" applyAlignment="1">
      <alignment horizontal="center" vertical="center" wrapText="1"/>
    </xf>
    <xf numFmtId="0" fontId="40" fillId="3" borderId="22" xfId="13" applyFont="1" applyFill="1" applyBorder="1" applyAlignment="1">
      <alignment horizontal="center" vertical="center" wrapText="1"/>
    </xf>
    <xf numFmtId="0" fontId="40" fillId="3" borderId="4" xfId="13" applyFont="1" applyFill="1" applyBorder="1" applyAlignment="1">
      <alignment horizontal="center" vertical="center" wrapText="1"/>
    </xf>
    <xf numFmtId="0" fontId="40" fillId="3" borderId="37" xfId="13" applyFont="1" applyFill="1" applyBorder="1" applyAlignment="1">
      <alignment horizontal="center" vertical="center" wrapText="1"/>
    </xf>
    <xf numFmtId="0" fontId="28" fillId="3" borderId="12" xfId="13" applyFont="1" applyFill="1" applyBorder="1" applyAlignment="1" applyProtection="1">
      <alignment horizontal="center" vertical="center"/>
      <protection locked="0"/>
    </xf>
    <xf numFmtId="0" fontId="39" fillId="3" borderId="13" xfId="13" applyFont="1" applyFill="1" applyBorder="1" applyAlignment="1" applyProtection="1">
      <alignment horizontal="center" vertical="center"/>
      <protection locked="0"/>
    </xf>
    <xf numFmtId="0" fontId="39" fillId="3" borderId="9" xfId="13" applyFont="1" applyFill="1" applyBorder="1" applyAlignment="1" applyProtection="1">
      <alignment horizontal="center" vertical="center"/>
      <protection locked="0"/>
    </xf>
    <xf numFmtId="0" fontId="28" fillId="3" borderId="42" xfId="13" applyFont="1" applyFill="1" applyBorder="1" applyAlignment="1">
      <alignment horizontal="center" vertical="center"/>
    </xf>
    <xf numFmtId="0" fontId="28" fillId="3" borderId="4" xfId="13" applyFont="1" applyFill="1" applyBorder="1" applyAlignment="1">
      <alignment horizontal="center" vertical="center"/>
    </xf>
    <xf numFmtId="0" fontId="28" fillId="3" borderId="37" xfId="13" applyFont="1" applyFill="1" applyBorder="1" applyAlignment="1">
      <alignment horizontal="center" vertical="center"/>
    </xf>
    <xf numFmtId="0" fontId="28" fillId="3" borderId="14" xfId="13" applyFont="1" applyFill="1" applyBorder="1" applyAlignment="1">
      <alignment horizontal="center" vertical="center"/>
    </xf>
    <xf numFmtId="0" fontId="28" fillId="3" borderId="11" xfId="13" applyFont="1" applyFill="1" applyBorder="1" applyAlignment="1">
      <alignment horizontal="center" vertical="center"/>
    </xf>
    <xf numFmtId="0" fontId="28" fillId="3" borderId="12" xfId="13" applyFont="1" applyFill="1" applyBorder="1" applyAlignment="1">
      <alignment horizontal="center" vertical="center"/>
    </xf>
    <xf numFmtId="0" fontId="28" fillId="3" borderId="44" xfId="13" applyFont="1" applyFill="1" applyBorder="1" applyAlignment="1">
      <alignment horizontal="center" vertical="center"/>
    </xf>
    <xf numFmtId="0" fontId="31" fillId="3" borderId="10" xfId="13" applyFont="1" applyFill="1" applyBorder="1" applyAlignment="1">
      <alignment horizontal="center" vertical="center"/>
    </xf>
    <xf numFmtId="0" fontId="31" fillId="3" borderId="11" xfId="13" applyFont="1" applyFill="1" applyBorder="1" applyAlignment="1">
      <alignment horizontal="center" vertical="center"/>
    </xf>
    <xf numFmtId="0" fontId="31" fillId="3" borderId="12" xfId="13" applyFont="1" applyFill="1" applyBorder="1" applyAlignment="1">
      <alignment horizontal="center" vertical="center"/>
    </xf>
    <xf numFmtId="0" fontId="28" fillId="3" borderId="13" xfId="13" applyFont="1" applyFill="1" applyBorder="1" applyAlignment="1">
      <alignment horizontal="center" vertical="center"/>
    </xf>
    <xf numFmtId="0" fontId="28" fillId="3" borderId="8" xfId="13" applyFont="1" applyFill="1" applyBorder="1" applyAlignment="1">
      <alignment horizontal="center" vertical="center"/>
    </xf>
    <xf numFmtId="0" fontId="28" fillId="3" borderId="9" xfId="13" applyFont="1" applyFill="1" applyBorder="1" applyAlignment="1">
      <alignment horizontal="center" vertical="center"/>
    </xf>
    <xf numFmtId="0" fontId="39" fillId="3" borderId="8" xfId="13" applyFont="1" applyFill="1" applyBorder="1" applyAlignment="1">
      <alignment horizontal="center" vertical="center"/>
    </xf>
    <xf numFmtId="0" fontId="39" fillId="3" borderId="9" xfId="13" applyFont="1" applyFill="1" applyBorder="1" applyAlignment="1">
      <alignment horizontal="center" vertical="center"/>
    </xf>
    <xf numFmtId="0" fontId="39" fillId="3" borderId="28" xfId="13" applyFont="1" applyFill="1" applyBorder="1" applyAlignment="1">
      <alignment horizontal="center" vertical="center"/>
    </xf>
    <xf numFmtId="0" fontId="39" fillId="3" borderId="24" xfId="13" applyFont="1" applyFill="1" applyBorder="1" applyAlignment="1">
      <alignment horizontal="center" vertical="center"/>
    </xf>
    <xf numFmtId="0" fontId="39" fillId="3" borderId="25" xfId="13" applyFont="1" applyFill="1" applyBorder="1" applyAlignment="1">
      <alignment horizontal="center" vertical="center"/>
    </xf>
    <xf numFmtId="0" fontId="39" fillId="3" borderId="13" xfId="13" applyFont="1" applyFill="1" applyBorder="1" applyAlignment="1">
      <alignment horizontal="center" vertical="center"/>
    </xf>
    <xf numFmtId="0" fontId="39" fillId="3" borderId="35" xfId="13" applyFont="1" applyFill="1" applyBorder="1" applyAlignment="1">
      <alignment horizontal="center" vertical="center"/>
    </xf>
    <xf numFmtId="0" fontId="34" fillId="3" borderId="8" xfId="13" applyFont="1" applyFill="1" applyBorder="1" applyAlignment="1">
      <alignment horizontal="center" vertical="center"/>
    </xf>
    <xf numFmtId="0" fontId="34" fillId="3" borderId="9" xfId="13" applyFont="1" applyFill="1" applyBorder="1" applyAlignment="1">
      <alignment horizontal="center" vertical="center"/>
    </xf>
    <xf numFmtId="0" fontId="34" fillId="3" borderId="13" xfId="13" applyFont="1" applyFill="1" applyBorder="1" applyAlignment="1">
      <alignment horizontal="center" vertical="center"/>
    </xf>
    <xf numFmtId="0" fontId="34" fillId="3" borderId="35" xfId="13" applyFont="1" applyFill="1" applyBorder="1" applyAlignment="1">
      <alignment horizontal="center" vertical="center"/>
    </xf>
    <xf numFmtId="0" fontId="43" fillId="3" borderId="8" xfId="13" applyFont="1" applyFill="1" applyBorder="1" applyAlignment="1">
      <alignment horizontal="center" vertical="center"/>
    </xf>
    <xf numFmtId="0" fontId="43" fillId="3" borderId="9" xfId="13" applyFont="1" applyFill="1" applyBorder="1" applyAlignment="1">
      <alignment horizontal="center" vertical="center"/>
    </xf>
    <xf numFmtId="0" fontId="43" fillId="3" borderId="13" xfId="13" applyFont="1" applyFill="1" applyBorder="1" applyAlignment="1" applyProtection="1">
      <alignment horizontal="center" vertical="center"/>
      <protection locked="0"/>
    </xf>
    <xf numFmtId="0" fontId="43" fillId="3" borderId="9" xfId="13" applyFont="1" applyFill="1" applyBorder="1" applyAlignment="1" applyProtection="1">
      <alignment horizontal="center" vertical="center"/>
      <protection locked="0"/>
    </xf>
    <xf numFmtId="0" fontId="43" fillId="3" borderId="13" xfId="13" applyFont="1" applyFill="1" applyBorder="1" applyAlignment="1">
      <alignment horizontal="center" vertical="center"/>
    </xf>
    <xf numFmtId="0" fontId="43" fillId="3" borderId="35" xfId="13" applyFont="1" applyFill="1" applyBorder="1" applyAlignment="1">
      <alignment horizontal="center" vertical="center"/>
    </xf>
    <xf numFmtId="0" fontId="42" fillId="3" borderId="13" xfId="13" applyFont="1" applyFill="1" applyBorder="1" applyAlignment="1">
      <alignment horizontal="center" vertical="center"/>
    </xf>
    <xf numFmtId="0" fontId="42" fillId="3" borderId="8" xfId="13" applyFont="1" applyFill="1" applyBorder="1" applyAlignment="1">
      <alignment horizontal="center" vertical="center"/>
    </xf>
    <xf numFmtId="0" fontId="42" fillId="3" borderId="9" xfId="13" applyFont="1" applyFill="1" applyBorder="1" applyAlignment="1">
      <alignment horizontal="center" vertical="center"/>
    </xf>
    <xf numFmtId="0" fontId="31" fillId="3" borderId="7" xfId="13" applyFont="1" applyFill="1" applyBorder="1" applyAlignment="1">
      <alignment horizontal="center" vertical="center"/>
    </xf>
    <xf numFmtId="0" fontId="31" fillId="3" borderId="8" xfId="13" applyFont="1" applyFill="1" applyBorder="1" applyAlignment="1">
      <alignment horizontal="center" vertical="center"/>
    </xf>
    <xf numFmtId="0" fontId="31" fillId="3" borderId="9" xfId="13" applyFont="1" applyFill="1" applyBorder="1" applyAlignment="1">
      <alignment horizontal="center" vertical="center"/>
    </xf>
    <xf numFmtId="0" fontId="28" fillId="3" borderId="28" xfId="13" applyFont="1" applyFill="1" applyBorder="1" applyAlignment="1" applyProtection="1">
      <alignment horizontal="center" vertical="center"/>
      <protection locked="0"/>
    </xf>
    <xf numFmtId="0" fontId="28" fillId="3" borderId="24" xfId="13" applyFont="1" applyFill="1" applyBorder="1" applyAlignment="1" applyProtection="1">
      <alignment horizontal="center" vertical="center"/>
      <protection locked="0"/>
    </xf>
    <xf numFmtId="0" fontId="28" fillId="3" borderId="25" xfId="13" applyFont="1" applyFill="1" applyBorder="1" applyAlignment="1" applyProtection="1">
      <alignment horizontal="center" vertical="center"/>
      <protection locked="0"/>
    </xf>
    <xf numFmtId="0" fontId="28" fillId="3" borderId="30" xfId="13" applyFont="1" applyFill="1" applyBorder="1" applyAlignment="1" applyProtection="1">
      <alignment horizontal="center" vertical="center"/>
      <protection locked="0"/>
    </xf>
    <xf numFmtId="0" fontId="4" fillId="3" borderId="4" xfId="10" applyFill="1" applyBorder="1" applyAlignment="1" applyProtection="1">
      <alignment horizontal="center" vertical="center"/>
      <protection locked="0"/>
    </xf>
    <xf numFmtId="0" fontId="28" fillId="3" borderId="4" xfId="13" applyFont="1" applyFill="1" applyBorder="1" applyAlignment="1" applyProtection="1">
      <alignment horizontal="center" vertical="center"/>
      <protection locked="0"/>
    </xf>
    <xf numFmtId="0" fontId="37" fillId="3" borderId="45" xfId="13" applyFont="1" applyFill="1" applyBorder="1" applyAlignment="1" applyProtection="1">
      <alignment horizontal="center" vertical="center"/>
      <protection locked="0"/>
    </xf>
    <xf numFmtId="0" fontId="37" fillId="3" borderId="46" xfId="13" applyFont="1" applyFill="1" applyBorder="1" applyAlignment="1" applyProtection="1">
      <alignment horizontal="center" vertical="center"/>
      <protection locked="0"/>
    </xf>
    <xf numFmtId="0" fontId="36" fillId="3" borderId="28" xfId="13" applyFont="1" applyFill="1" applyBorder="1" applyAlignment="1">
      <alignment horizontal="center" vertical="center"/>
    </xf>
    <xf numFmtId="0" fontId="36" fillId="3" borderId="24" xfId="13" applyFont="1" applyFill="1" applyBorder="1" applyAlignment="1">
      <alignment horizontal="center" vertical="center"/>
    </xf>
    <xf numFmtId="0" fontId="36" fillId="3" borderId="25" xfId="13" applyFont="1" applyFill="1" applyBorder="1" applyAlignment="1">
      <alignment horizontal="center" vertical="center"/>
    </xf>
    <xf numFmtId="0" fontId="36" fillId="3" borderId="29" xfId="13" applyFont="1" applyFill="1" applyBorder="1" applyAlignment="1">
      <alignment horizontal="center" vertical="center"/>
    </xf>
    <xf numFmtId="0" fontId="36" fillId="3" borderId="0" xfId="13" applyFont="1" applyFill="1" applyBorder="1" applyAlignment="1">
      <alignment horizontal="center" vertical="center"/>
    </xf>
    <xf numFmtId="0" fontId="36" fillId="3" borderId="27" xfId="13" applyFont="1" applyFill="1" applyBorder="1" applyAlignment="1">
      <alignment horizontal="center" vertical="center"/>
    </xf>
    <xf numFmtId="0" fontId="36" fillId="3" borderId="13" xfId="13" applyFont="1" applyFill="1" applyBorder="1" applyAlignment="1">
      <alignment horizontal="center" vertical="center"/>
    </xf>
    <xf numFmtId="0" fontId="36" fillId="3" borderId="8" xfId="13" applyFont="1" applyFill="1" applyBorder="1" applyAlignment="1">
      <alignment horizontal="center" vertical="center"/>
    </xf>
    <xf numFmtId="0" fontId="36" fillId="3" borderId="9" xfId="13" applyFont="1" applyFill="1" applyBorder="1" applyAlignment="1">
      <alignment horizontal="center" vertical="center"/>
    </xf>
    <xf numFmtId="0" fontId="36" fillId="3" borderId="35" xfId="13" applyFont="1" applyFill="1" applyBorder="1" applyAlignment="1">
      <alignment horizontal="center" vertical="center"/>
    </xf>
    <xf numFmtId="0" fontId="28" fillId="3" borderId="33" xfId="13" applyFont="1" applyFill="1" applyBorder="1" applyAlignment="1" applyProtection="1">
      <alignment horizontal="center" vertical="center"/>
      <protection locked="0"/>
    </xf>
    <xf numFmtId="0" fontId="5" fillId="3" borderId="24" xfId="13" applyFont="1" applyFill="1" applyBorder="1" applyAlignment="1">
      <alignment horizontal="center" vertical="center" wrapText="1"/>
    </xf>
    <xf numFmtId="0" fontId="34" fillId="3" borderId="0" xfId="13" applyFont="1" applyFill="1" applyBorder="1" applyAlignment="1" applyProtection="1">
      <alignment vertical="top" wrapText="1"/>
      <protection locked="0"/>
    </xf>
    <xf numFmtId="0" fontId="34" fillId="3" borderId="30" xfId="13" applyFont="1" applyFill="1" applyBorder="1" applyAlignment="1" applyProtection="1">
      <alignment vertical="top" wrapText="1"/>
      <protection locked="0"/>
    </xf>
    <xf numFmtId="0" fontId="28" fillId="3" borderId="0" xfId="13" applyFont="1" applyFill="1" applyBorder="1" applyAlignment="1" applyProtection="1">
      <alignment horizontal="center" vertical="center"/>
      <protection locked="0"/>
    </xf>
    <xf numFmtId="0" fontId="34" fillId="3" borderId="3" xfId="13" applyFont="1" applyFill="1" applyBorder="1" applyAlignment="1" applyProtection="1">
      <alignment horizontal="center" vertical="center"/>
      <protection locked="0"/>
    </xf>
    <xf numFmtId="0" fontId="34" fillId="3" borderId="26" xfId="13" applyFont="1" applyFill="1" applyBorder="1" applyAlignment="1" applyProtection="1">
      <alignment horizontal="center" vertical="center"/>
      <protection locked="0"/>
    </xf>
    <xf numFmtId="16" fontId="34" fillId="3" borderId="4" xfId="13" applyNumberFormat="1" applyFont="1" applyFill="1" applyBorder="1" applyAlignment="1">
      <alignment horizontal="center" vertical="center"/>
    </xf>
    <xf numFmtId="0" fontId="35" fillId="0" borderId="20" xfId="13" applyFont="1" applyFill="1" applyBorder="1" applyAlignment="1" applyProtection="1">
      <alignment horizontal="center" vertical="center"/>
      <protection locked="0"/>
    </xf>
    <xf numFmtId="0" fontId="36" fillId="3" borderId="16" xfId="13" applyFont="1" applyFill="1" applyBorder="1" applyAlignment="1" applyProtection="1">
      <alignment horizontal="center" vertical="center"/>
      <protection locked="0"/>
    </xf>
    <xf numFmtId="0" fontId="28" fillId="0" borderId="30" xfId="13" applyFont="1" applyFill="1" applyBorder="1" applyAlignment="1" applyProtection="1">
      <alignment horizontal="center" vertical="center"/>
      <protection locked="0"/>
    </xf>
    <xf numFmtId="0" fontId="28" fillId="3" borderId="27" xfId="13" applyFont="1" applyFill="1" applyBorder="1" applyAlignment="1" applyProtection="1">
      <alignment horizontal="center" vertical="center"/>
      <protection locked="0"/>
    </xf>
    <xf numFmtId="14" fontId="34" fillId="3" borderId="3" xfId="13" applyNumberFormat="1" applyFont="1" applyFill="1" applyBorder="1" applyAlignment="1" applyProtection="1">
      <alignment horizontal="center" vertical="center"/>
      <protection locked="0"/>
    </xf>
  </cellXfs>
  <cellStyles count="28">
    <cellStyle name="??" xfId="1" xr:uid="{C38E5941-3C0F-4B4F-8D86-B26E2411CA5A}"/>
    <cellStyle name="?? [0.00]_LOGISTICSCS" xfId="2" xr:uid="{B6035A6B-222E-486E-A249-E3167CF0C7B8}"/>
    <cellStyle name="???? [0.00]_LOGISTICS Adk" xfId="3" xr:uid="{12430619-ABAF-43DA-89D9-DCF36BBEE1E3}"/>
    <cellStyle name="????_13270-AR000 Gskt Rocker Coverdled" xfId="4" xr:uid="{DA6B4972-7941-4391-A848-EDE1DDA24358}"/>
    <cellStyle name="??_??????" xfId="5" xr:uid="{A6B9142C-9895-450F-87A4-BFAEF6E66735}"/>
    <cellStyle name="•W€_403004N170_Format" xfId="6" xr:uid="{A1C1050D-45A5-45D8-88D8-CA377982CBE0}"/>
    <cellStyle name="Calc Currency (0)" xfId="7" xr:uid="{9C530E1F-58E4-4B02-866E-CCEB71FE62EF}"/>
    <cellStyle name="Header1" xfId="8" xr:uid="{A46D2E8B-549E-4AAC-B7ED-DCA569572757}"/>
    <cellStyle name="Header2" xfId="9" xr:uid="{4ADBE54A-357D-498F-89EA-83947FC94A32}"/>
    <cellStyle name="Hipervínculo 2" xfId="10" xr:uid="{4C2F227C-CC2B-49ED-AF35-0F56723A3E40}"/>
    <cellStyle name="Normal_ANPQP PDS" xfId="11" xr:uid="{9BB492C6-7AE7-4DD8-A1C2-F3B84151A887}"/>
    <cellStyle name="Normal_ANPQP PDS 2" xfId="12" xr:uid="{D757E17B-A8ED-499F-B8C6-742F72B881B7}"/>
    <cellStyle name="Normal_ANPQP PDS_Norma de Familia X11C EUR CVC" xfId="13" xr:uid="{CC77AB67-46BC-42CE-B4B7-75FC510235A5}"/>
    <cellStyle name="Normal_Norma de Familia X11C EUR CVC" xfId="14" xr:uid="{791885D4-F992-4F61-9BAF-939E4A0AAC28}"/>
    <cellStyle name="subhead" xfId="15" xr:uid="{E577FAB2-DEB6-4CD5-9B97-A07B275C9728}"/>
    <cellStyle name="ｹ鮗ﾐﾀｲ_ｰ豼ｵﾁ･" xfId="16" xr:uid="{3AB5392C-B48E-44B1-9A90-B59F09ED4B3C}"/>
    <cellStyle name="ﾄﾞｸｶ [0]_ｰ霾ｹ" xfId="17" xr:uid="{547694A6-AB52-4C61-8D27-E774182ADE69}"/>
    <cellStyle name="ﾄﾞｸｶ_ｰ霾ｹ" xfId="18" xr:uid="{5FE0ED32-3A62-486B-BE41-FF4F4305CACC}"/>
    <cellStyle name="ﾅ・ｭ [0]_ｰ霾ｹ" xfId="19" xr:uid="{04590AA4-337B-4CCC-8E8F-A8D9CC27D0A4}"/>
    <cellStyle name="ﾅ・ｭ_ｰ霾ｹ" xfId="20" xr:uid="{BCA595C0-769A-41B6-AB45-C42479806F38}"/>
    <cellStyle name="ﾇ･ﾁﾘ_ｰ霾ｹ" xfId="21" xr:uid="{32D0F96E-072E-4D1B-88E7-1FD9043F3A60}"/>
    <cellStyle name="ハイパーリンク" xfId="22" builtinId="8"/>
    <cellStyle name="桁蟻唇Ｆ [0.00]_Attachment 2 (2)" xfId="23" xr:uid="{BEEAA091-4F67-4B43-830E-EA30FC606FBF}"/>
    <cellStyle name="桁蟻唇Ｆ_Attachment 2 (2)" xfId="24" xr:uid="{25D8B094-106F-4B58-87B5-6DCA25D413E5}"/>
    <cellStyle name="脱浦 [0.00]_Attachment 2 (2)" xfId="25" xr:uid="{1A7FD960-6F1B-44A2-98B9-435E7DF777AD}"/>
    <cellStyle name="脱浦_Attachment 2 (2)" xfId="26" xr:uid="{B2AB3572-824B-47FD-8E12-3A3F34FA0A9B}"/>
    <cellStyle name="標準" xfId="0" builtinId="0"/>
    <cellStyle name="未定義" xfId="27" xr:uid="{3FEB1184-6EEE-401A-B938-0C2574679BB1}"/>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48</xdr:row>
      <xdr:rowOff>41275</xdr:rowOff>
    </xdr:from>
    <xdr:to>
      <xdr:col>55</xdr:col>
      <xdr:colOff>299707</xdr:colOff>
      <xdr:row>62</xdr:row>
      <xdr:rowOff>31118</xdr:rowOff>
    </xdr:to>
    <xdr:sp macro="" textlink="">
      <xdr:nvSpPr>
        <xdr:cNvPr id="18471" name="Text Box 39">
          <a:extLst>
            <a:ext uri="{FF2B5EF4-FFF2-40B4-BE49-F238E27FC236}">
              <a16:creationId xmlns:a16="http://schemas.microsoft.com/office/drawing/2014/main" id="{B29F0A59-D450-2EF4-BE8B-ECCA01535A53}"/>
            </a:ext>
          </a:extLst>
        </xdr:cNvPr>
        <xdr:cNvSpPr txBox="1">
          <a:spLocks noChangeAspect="1" noChangeArrowheads="1"/>
        </xdr:cNvSpPr>
      </xdr:nvSpPr>
      <xdr:spPr bwMode="auto">
        <a:xfrm>
          <a:off x="4286250" y="7905750"/>
          <a:ext cx="4105275" cy="2266950"/>
        </a:xfrm>
        <a:prstGeom prst="rect">
          <a:avLst/>
        </a:prstGeom>
        <a:noFill/>
        <a:ln w="3175" cap="rnd">
          <a:noFill/>
          <a:prstDash val="sysDot"/>
          <a:miter lim="800000"/>
          <a:headEnd/>
          <a:tailEnd/>
        </a:ln>
      </xdr:spPr>
      <xdr:txBody>
        <a:bodyPr vertOverflow="clip" wrap="square" lIns="27432" tIns="18288" rIns="27432" bIns="0" anchor="t" upright="1"/>
        <a:lstStyle/>
        <a:p>
          <a:pPr algn="just" rtl="0">
            <a:defRPr sz="1000"/>
          </a:pPr>
          <a:r>
            <a:rPr lang="en-US" sz="700" b="0" i="0" u="none" strike="noStrike" baseline="0">
              <a:solidFill>
                <a:srgbClr val="000000"/>
              </a:solidFill>
              <a:latin typeface="Berling Antiqua"/>
            </a:rPr>
            <a:t>Packaging is a key element in Nissan Mexicana material logistics program. Parts ordering system will issue RAN (Release Authorization Number) order quantities based on multiples of approved packaging, and approximating to production requirements. Goal is to adopt the properly packaging for each part in order to has the best cost practice in to suply chain, minimize in-plant inventory and improve lineside conditions while utilizing environmentally sound materials for packaging. Requirements are listed below for developing acceptable packaging types. For further direction exceptions to above requirements, consult Packaging and Label Guideline Book or NMX packaging engineer.</a:t>
          </a:r>
        </a:p>
        <a:p>
          <a:pPr algn="just" rtl="0">
            <a:defRPr sz="1000"/>
          </a:pPr>
          <a:r>
            <a:rPr lang="en-US" sz="700" b="0" i="0" u="none" strike="noStrike" baseline="0">
              <a:solidFill>
                <a:srgbClr val="000000"/>
              </a:solidFill>
              <a:latin typeface="Berling Antiqua"/>
            </a:rPr>
            <a:t>(1) Parts packed in hand held cartons/containers must not exceed 40 lb. (2) Hand held cartons/containers should be in even layers. Mixed pallet loads will be released as required. (3) All pallets must be stretch wrapped. (4) All mechanically handled loads must have 4 ways entry. (5) All packaging, expendable/returnable, must be stackable for transportation and storage. (6) Label identification shall be in accordance to Nissan’s shipping/parts identification label standards (AIAG B-3). (7) All hazardous materials shall be labeled and shipped in accordance to regional goverment regulations, shipper is responsible for compliance them. (8) Nissan approval of submitted packaging does not relieve supplier of responsibility as shipper for meeting carrier regulations and providing adequate protection for the contents of the packaging. (9) A packaging trial may be required at Nissan direction prior to part functional trial. (10) Any packaging problem notification must be attend within next 72 hrs. and a definitive solution up to 5 days after notification must be informed to Nissan. (11) If a packaging change is proposed, a new "PACKAGING SPECIFICATION" form must be submitted for approval.</a:t>
          </a:r>
        </a:p>
      </xdr:txBody>
    </xdr:sp>
    <xdr:clientData/>
  </xdr:twoCellAnchor>
  <xdr:twoCellAnchor editAs="oneCell">
    <xdr:from>
      <xdr:col>0</xdr:col>
      <xdr:colOff>190500</xdr:colOff>
      <xdr:row>0</xdr:row>
      <xdr:rowOff>0</xdr:rowOff>
    </xdr:from>
    <xdr:to>
      <xdr:col>10</xdr:col>
      <xdr:colOff>196850</xdr:colOff>
      <xdr:row>3</xdr:row>
      <xdr:rowOff>25400</xdr:rowOff>
    </xdr:to>
    <xdr:pic>
      <xdr:nvPicPr>
        <xdr:cNvPr id="18980" name="図 2">
          <a:extLst>
            <a:ext uri="{FF2B5EF4-FFF2-40B4-BE49-F238E27FC236}">
              <a16:creationId xmlns:a16="http://schemas.microsoft.com/office/drawing/2014/main" id="{C834F166-096B-2373-369E-482AFF455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0"/>
          <a:ext cx="1651000"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57</xdr:col>
      <xdr:colOff>0</xdr:colOff>
      <xdr:row>0</xdr:row>
      <xdr:rowOff>0</xdr:rowOff>
    </xdr:from>
    <xdr:to>
      <xdr:col>67</xdr:col>
      <xdr:colOff>12700</xdr:colOff>
      <xdr:row>3</xdr:row>
      <xdr:rowOff>31750</xdr:rowOff>
    </xdr:to>
    <xdr:pic>
      <xdr:nvPicPr>
        <xdr:cNvPr id="18981" name="図 3">
          <a:extLst>
            <a:ext uri="{FF2B5EF4-FFF2-40B4-BE49-F238E27FC236}">
              <a16:creationId xmlns:a16="http://schemas.microsoft.com/office/drawing/2014/main" id="{1A3B810F-A0FF-A883-F558-AF8D8F8D0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0200" y="0"/>
          <a:ext cx="16637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0</xdr:row>
      <xdr:rowOff>0</xdr:rowOff>
    </xdr:from>
    <xdr:to>
      <xdr:col>11</xdr:col>
      <xdr:colOff>12700</xdr:colOff>
      <xdr:row>3</xdr:row>
      <xdr:rowOff>88900</xdr:rowOff>
    </xdr:to>
    <xdr:pic>
      <xdr:nvPicPr>
        <xdr:cNvPr id="22541" name="図 1">
          <a:extLst>
            <a:ext uri="{FF2B5EF4-FFF2-40B4-BE49-F238E27FC236}">
              <a16:creationId xmlns:a16="http://schemas.microsoft.com/office/drawing/2014/main" id="{B6A6156A-0CBF-17A5-45CD-DED025963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0"/>
          <a:ext cx="161925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X0K0001\xc0\&#31478;&#20105;&#21147;&#20998;&#26512;&#12501;&#12457;&#12540;&#12512;&#26696;&#963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H30&#20849;&#29992;\&#65429;&#65414;&#65391;&#65412;&#25285;&#26989;&#21209;\&#26376;&#27425;&#65434;&#65422;&#65439;&#65392;&#65412;\03&#24180;%203&#26376;&#20998;\L4\H30&#20849;&#29992;\&#65429;&#65414;&#65391;&#65412;&#25285;&#26989;&#21209;\&#26376;&#27425;&#65434;&#65422;&#65439;&#65392;&#65412;\02&#24180;06&#26376;&#20998;\L4&#65402;&#65427;&#65437;\TEMP\RSS%20for%20ZV5ZH(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評価項目_メーカー"/>
      <sheetName val="①評価項目_メーカーｼ_xffff__xffff_ﾄﾃｰﾌﾞﾙ_x0006__x0000_꒨_x0013_ꠝば_x001c_ƅ_x0000__x0000__x0000_"/>
      <sheetName val="①評価項目_メーカーｼ_xffff__xffff_ﾄﾃｰﾌﾞﾙ_x0006__x0000_꒨_x0013_ꠝば_x001c_ˑ_x0000__x0000__x0000_"/>
      <sheetName val="①評価項目_メーカー Opening ()QW RFQ_Ji"/>
      <sheetName val="①評価項目_メーカー Ouverture de E11A_X"/>
      <sheetName val="①評価項目_メーカーｱOpening RFQ '12.5.x"/>
      <sheetName val="SAM"/>
      <sheetName val="kc out fr rh1"/>
      <sheetName val="kc out fr rh2"/>
      <sheetName val="kc out fr lh1"/>
      <sheetName val="kc out fr lh2"/>
      <sheetName val="kc out rr rh1"/>
      <sheetName val="kc out rr rh2"/>
      <sheetName val="kc out rr lh1"/>
      <sheetName val="kc out rr lh2"/>
      <sheetName val="kc in fr rh1"/>
      <sheetName val="kc in fr rh2"/>
      <sheetName val="kc in fr lh1"/>
      <sheetName val="kc in fr lh2"/>
      <sheetName val="kc in rr rh1"/>
      <sheetName val="kc in rr rh2"/>
      <sheetName val="kc in rr lh1"/>
      <sheetName val="kc in rr lh2"/>
      <sheetName val="rr wh rh1"/>
      <sheetName val="rr wh rh2"/>
      <sheetName val="rr wh lh1"/>
      <sheetName val="rr wh lh2"/>
      <sheetName val="fr plr rh1"/>
      <sheetName val="fr plr rh2"/>
      <sheetName val="fr plr lh1"/>
      <sheetName val="fr plr lh2"/>
      <sheetName val="ctr plr up rh1"/>
      <sheetName val="ctr plr up rh2"/>
      <sheetName val="ctr plr up lh1"/>
      <sheetName val="ctr plr up lh2"/>
      <sheetName val="ctr plr low rh1"/>
      <sheetName val="ctr plr low rh2"/>
      <sheetName val="ctr plr low lh1"/>
      <sheetName val="ctr plr low lh2"/>
      <sheetName val="rr plr rh1"/>
      <sheetName val="rr plr rh2"/>
      <sheetName val="rr plr lh1"/>
      <sheetName val="rr plr lh2"/>
      <sheetName val="①評価項目_メーカー Apertura L32H RFQ ("/>
      <sheetName val="①評価項目_メーカー Ouverture de RFQ sh"/>
      <sheetName val="①評価項目_メーカー Opening QFUTR-226_x0000_و"/>
      <sheetName val="①評価項目_メーカー_x0000_Opening QW RFQ_x0000__x0000__x0000__x0000_➨"/>
      <sheetName val="①評価項目_メーカー Opening RFQ common "/>
      <sheetName val="①評価項目_メーカー Opening D PF RR BRA"/>
      <sheetName val="①評価項目_メーカー Opening RFQnissanX1"/>
      <sheetName val="pricelist"/>
      <sheetName val="Summary"/>
      <sheetName val="Master BOM"/>
      <sheetName val="SUM"/>
      <sheetName val="SUM #2"/>
      <sheetName val="TRNK FR"/>
      <sheetName val="CPT-TRNK FL"/>
      <sheetName val="BOARD-TRNK RH"/>
      <sheetName val="BOARD-TRNK LH"/>
      <sheetName val="NET-TRNK"/>
      <sheetName val="BOX-ASSY"/>
      <sheetName val="BOX-SIDE RH"/>
      <sheetName val="BOX-SIDE LH"/>
      <sheetName val="TRNK SIDE RH"/>
      <sheetName val="TRNK SIDE LH"/>
      <sheetName val="PLATE-TRNK RR"/>
      <sheetName val="TRNK LID"/>
      <sheetName val="ESC-TRUNK"/>
      <sheetName val="①評価項目_メーカー RateEditQF Form _x0000__x0000_? "/>
      <sheetName val="①評価項目_メーカー_x0000_Ｓ&amp;Ｃ\担当業務\しゃし～\べんちま～"/>
      <sheetName val="①評価項目_メーカー RateEditQF Form _x0000__x0000_ឈ"/>
      <sheetName val="①評価項目_メーカー RateEditQF Form _x0000__x0000_?"/>
      <sheetName val="①評価項目_メーカー_x0000_Opening English rep"/>
      <sheetName val="①評価項目_メーカー Opening English_rep"/>
      <sheetName val=""/>
      <sheetName val="①評価項目_メーカー Opening QFUTR-226_x0000__"/>
      <sheetName val="①評価項目_メーカー Opening B408-L53A R"/>
      <sheetName val="①評価項目_メーカー Opening B408-P32L A"/>
      <sheetName val="①評価項目_メーカー Opening QFZV-077_x0000__x0000_➨"/>
      <sheetName val="①評価項目_メーカー Opening ASEAN Pre-R"/>
      <sheetName val="①評価項目_メーカー Opening Added infor"/>
      <sheetName val="①評価項目_メーカー Opening X61B(Thai)R"/>
      <sheetName val="①評価項目_メーカー_x0000_Opening Request For"/>
      <sheetName val="①評価項目_メーカー กำลังเปิด P32E(Guar"/>
      <sheetName val="①評価項目_メーカー Opening RFQ.xls_x0000_끐腰뀌"/>
      <sheetName val="①評価項目_メーカー Ouverture de D-Plat"/>
      <sheetName val="①評価項目_メーカー Öffnet ZVk3,RFQ pac"/>
      <sheetName val="①評価項目_メーカー Opening X11C logist"/>
      <sheetName val="①評価項目_メーカー RateEditQF Form ? 㬠ڄ"/>
      <sheetName val="①評価項目_メーカー Opening P32E A-PEDA"/>
      <sheetName val="①評価項目_メーカー Ouverture de 0_RFQ-"/>
      <sheetName val="①評価項目_メーカー Opening 4_RFQ Packa"/>
      <sheetName val="①評価項目_メーカー Opening 7_Quality F"/>
      <sheetName val="?評価項目_メーカー"/>
      <sheetName val="DATA"/>
      <sheetName val="WHEEL"/>
      <sheetName val="TIRE"/>
      <sheetName val="①評価項目_メーカーｼ_xffff__xffff_ﾄﾃｰﾌﾞﾙ_x0006_"/>
      <sheetName val="①評価項目_メーカー Opening QFUTR-226"/>
      <sheetName val="①評価項目_メーカー Opening QFZV-077"/>
      <sheetName val="①評価項目_メーカー Opening RFQ.xls"/>
      <sheetName val="集計 (原本A,B,C,E案)"/>
      <sheetName val="Graph"/>
      <sheetName val="集計 (原本D案)"/>
      <sheetName val="SW分類"/>
      <sheetName val="46510-1.3-1AA0BY"/>
      <sheetName val="46510-2-1AA0BY"/>
      <sheetName val="46510-4-1AA0BY"/>
      <sheetName val="46510-6-1AA0BY"/>
      <sheetName val="46518 1AA0BY"/>
      <sheetName val="46510-8-1AA0BY"/>
      <sheetName val="原価計画統合"/>
      <sheetName val="47841-1-1AA5AY"/>
      <sheetName val="47841-2-1AA5AY"/>
      <sheetName val="47841-3-1AA5AY"/>
      <sheetName val="競争力分析フォーム案□1"/>
      <sheetName val="ctr plr up lŔ2"/>
      <sheetName val="_評価項目_メーカー"/>
      <sheetName val="①評価項目_メーカー RateEditQF Form _ 㬠ڄ"/>
      <sheetName val="①評価項目_メーカーｼ_xffff__xffff_ﾄﾃｰﾌﾞﾙ_x0006_?꒨_x0013_ꠝば_x001c_ƅ???"/>
      <sheetName val="①評価項目_メーカーｼ_xffff__xffff_ﾄﾃｰﾌﾞﾙ_x0006_?꒨_x0013_ꠝば_x001c_ˑ???"/>
      <sheetName val="①評価項目_メーカー?Opening English rep"/>
      <sheetName val="①評価項目_メーカー Opening QFUTR-226?و"/>
      <sheetName val="①評価項目_メーカー?Opening Request For"/>
      <sheetName val="①評価項目_メーカー RateEditQF Form ??? "/>
      <sheetName val="①評価項目_メーカー?Ｓ&amp;Ｃ\担当業務\しゃし～\べんちま～"/>
      <sheetName val="①評価項目_メーカー RateEditQF Form ??ឈ"/>
      <sheetName val="①評価項目_メーカー RateEditQF Form ???"/>
      <sheetName val="①評価項目_メーカー?Opening QW RFQ????➨"/>
      <sheetName val="①評価項目_メーカー Opening QFUTR-226?_"/>
      <sheetName val="①評価項目_メーカー Opening QFZV-077??➨"/>
      <sheetName val="①評価項目_メーカー Opening RFQ.xls?끐腰뀌"/>
      <sheetName val="①評価項目_メーカーｼ_xffff__xffff_ﾄﾃｰﾌﾞﾙ_x0006_?꒨_x0013_ꠝば_x001c_ƅ"/>
      <sheetName val="①評価項目_メーカーｼ_xffff__xffff_ﾄﾃｰﾌﾞﾙ_x0006_?꒨_x0013_ꠝば_x001c_ˑ"/>
      <sheetName val="①評価項目_メーカーｼ_xffff__xffff_ﾄﾃｰﾌﾞﾙ_x0006__꒨_x0013_ꠝば_x001c_ƅ___"/>
      <sheetName val="①評価項目_メーカーｼ_xffff__xffff_ﾄﾃｰﾌﾞﾙ_x0006__꒨_x0013_ꠝば_x001c_ˑ___"/>
      <sheetName val="①評価項目_メーカー_Opening English rep"/>
      <sheetName val="①評価項目_メーカー Opening QFUTR-226_و"/>
      <sheetName val="①評価項目_メーカー_Opening Request For"/>
      <sheetName val="①評価項目_メーカー Opening QFUTR-226__"/>
      <sheetName val="①評価項目_メーカー RateEditQF Form ___ "/>
      <sheetName val="①評価項目_メーカー_Ｓ&amp;Ｃ_担当業務_しゃし～_べんちま～"/>
      <sheetName val="①評価項目_メーカー RateEditQF Form __ឈ"/>
      <sheetName val="①評価項目_メーカー RateEditQF Form ___"/>
      <sheetName val="①評価項目_メーカー Opening QFZV-077__➨"/>
      <sheetName val="①評価項目_メーカー_Opening QW RFQ____➨"/>
      <sheetName val="①評価項目_メーカー Opening RFQ.xls_끐腰뀌"/>
      <sheetName val="①評価項目_メー喫〇 Opening RFQ common "/>
      <sheetName val="①評価項目_メーカー RateEditQF Form "/>
      <sheetName val="①評価項目_メーカーｼ_xffff__xffff_ﾄﾃｰﾌﾞﾙ_x0006__꒨_x0013_ꠝば_x001c_ƅ"/>
      <sheetName val="①評価項目_メーカーｼ_xffff__xffff_ﾄﾃｰﾌﾞﾙ_x0006__꒨_x0013_ꠝば_x001c_ˑ"/>
      <sheetName val="ES-P42M-24060 42MAA-0N"/>
      <sheetName val="ES-P42M-24060 42MAA-0N(回路図)"/>
      <sheetName val="①評価項目_メーカー RateEditQF Form _"/>
      <sheetName val="海外事業本部の各部経費のまとめ (2)"/>
      <sheetName val="①評価項目_メーカーｼ_xffff__xffff_ﾄﾃｰﾌﾞﾙ_x0006_?꒨_x0013_ꠝば_x001c_ƅ?"/>
      <sheetName val="①評価項目_メーカーｼ_xffff__xffff_ﾄﾃｰﾌﾞﾙ_x0006_?꒨_x0013_ꠝば_x001c_ˑ?"/>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refreshError="1"/>
      <sheetData sheetId="150" refreshError="1"/>
      <sheetData sheetId="151"/>
      <sheetData sheetId="152"/>
      <sheetData sheetId="153" refreshError="1"/>
      <sheetData sheetId="154"/>
      <sheetData sheetId="155" refreshError="1"/>
      <sheetData sheetId="1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s list"/>
      <sheetName val="r_s_s list"/>
      <sheetName val="①評価項目_メーカー"/>
      <sheetName val="GRAF IND "/>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99CCFF"/>
        </a:solidFill>
        <a:ln w="9525" cap="flat" cmpd="sng" algn="ctr">
          <a:noFill/>
          <a:prstDash val="solid"/>
          <a:round/>
          <a:headEnd type="none" w="med" len="med"/>
          <a:tailEnd type="none" w="med" len="med"/>
        </a:ln>
        <a:effectLst>
          <a:prstShdw prst="shdw17" dist="63500" dir="2212194">
            <a:srgbClr val="333333"/>
          </a:prstShdw>
        </a:effectLst>
      </a:spPr>
      <a:bodyPr vertOverflow="clip" wrap="square" lIns="18288" tIns="0" rIns="0" bIns="0" upright="1"/>
      <a:lstStyle/>
    </a:spDef>
    <a:lnDef>
      <a:spPr bwMode="auto">
        <a:xfrm>
          <a:off x="0" y="0"/>
          <a:ext cx="1" cy="1"/>
        </a:xfrm>
        <a:custGeom>
          <a:avLst/>
          <a:gdLst/>
          <a:ahLst/>
          <a:cxnLst/>
          <a:rect l="0" t="0" r="0" b="0"/>
          <a:pathLst/>
        </a:custGeom>
        <a:solidFill>
          <a:srgbClr val="99CCFF"/>
        </a:solidFill>
        <a:ln w="9525" cap="flat" cmpd="sng" algn="ctr">
          <a:noFill/>
          <a:prstDash val="solid"/>
          <a:round/>
          <a:headEnd type="none" w="med" len="med"/>
          <a:tailEnd type="none" w="med" len="med"/>
        </a:ln>
        <a:effectLst>
          <a:prstShdw prst="shdw17" dist="63500" dir="2212194">
            <a:srgbClr val="333333"/>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029F-2511-477C-B783-7BE9DD34CBC5}">
  <sheetPr>
    <pageSetUpPr fitToPage="1"/>
  </sheetPr>
  <dimension ref="B2:DI72"/>
  <sheetViews>
    <sheetView showGridLines="0" topLeftCell="K1" zoomScale="85" zoomScaleNormal="85" zoomScaleSheetLayoutView="100" workbookViewId="0">
      <selection activeCell="AG4" sqref="AG4"/>
    </sheetView>
  </sheetViews>
  <sheetFormatPr defaultColWidth="10.36328125" defaultRowHeight="13.5"/>
  <cols>
    <col min="1" max="1" width="2.54296875" style="32" customWidth="1"/>
    <col min="2" max="28" width="2.36328125" style="32" customWidth="1"/>
    <col min="29" max="29" width="1.08984375" style="32" customWidth="1"/>
    <col min="30" max="30" width="1.90625" style="32" customWidth="1"/>
    <col min="31" max="40" width="2.36328125" style="32" customWidth="1"/>
    <col min="41" max="41" width="1.6328125" style="32" customWidth="1"/>
    <col min="42" max="42" width="2.36328125" style="32" customWidth="1"/>
    <col min="43" max="43" width="1.6328125" style="32" customWidth="1"/>
    <col min="44" max="50" width="2.36328125" style="32" customWidth="1"/>
    <col min="51" max="51" width="1.453125" style="32" customWidth="1"/>
    <col min="52" max="52" width="1.6328125" style="32" customWidth="1"/>
    <col min="53" max="53" width="2.90625" style="32" customWidth="1"/>
    <col min="54" max="55" width="2.36328125" style="32" customWidth="1"/>
    <col min="56" max="56" width="4.453125" style="32" customWidth="1"/>
    <col min="57" max="57" width="1.6328125" style="32" customWidth="1"/>
    <col min="58" max="111" width="2.36328125" style="32" customWidth="1"/>
    <col min="112" max="112" width="2.90625" style="32" customWidth="1"/>
    <col min="113" max="16384" width="10.36328125" style="32"/>
  </cols>
  <sheetData>
    <row r="2" spans="2:111">
      <c r="BA2" s="33"/>
    </row>
    <row r="3" spans="2:111">
      <c r="BA3" s="33"/>
    </row>
    <row r="5" spans="2:111" s="35" customFormat="1" ht="19.5">
      <c r="B5" s="34" t="s">
        <v>141</v>
      </c>
      <c r="BF5" s="34" t="s">
        <v>141</v>
      </c>
    </row>
    <row r="6" spans="2:111">
      <c r="BC6" s="237" t="s">
        <v>5</v>
      </c>
      <c r="BD6" s="238"/>
      <c r="DF6" s="237" t="s">
        <v>6</v>
      </c>
      <c r="DG6" s="238"/>
    </row>
    <row r="7" spans="2:111">
      <c r="B7" s="36" t="s">
        <v>7</v>
      </c>
      <c r="C7" s="37"/>
      <c r="D7" s="37"/>
      <c r="E7" s="37"/>
      <c r="F7" s="37"/>
      <c r="G7" s="37"/>
      <c r="H7" s="38"/>
      <c r="I7" s="341"/>
      <c r="J7" s="341"/>
      <c r="K7" s="341"/>
      <c r="L7" s="341"/>
      <c r="M7" s="341"/>
      <c r="N7" s="341"/>
      <c r="O7" s="341"/>
      <c r="P7" s="341"/>
      <c r="Q7" s="341"/>
      <c r="R7" s="341"/>
      <c r="S7" s="341"/>
      <c r="T7" s="341"/>
      <c r="U7" s="341"/>
      <c r="V7" s="341"/>
      <c r="W7" s="341"/>
      <c r="X7" s="341"/>
      <c r="Y7" s="341"/>
      <c r="Z7" s="341"/>
      <c r="AA7" s="39"/>
      <c r="AB7" s="40" t="s">
        <v>8</v>
      </c>
      <c r="AC7" s="39"/>
      <c r="AD7" s="39"/>
      <c r="AE7" s="39"/>
      <c r="AF7" s="39"/>
      <c r="AG7" s="39"/>
      <c r="AH7" s="39"/>
      <c r="AI7" s="39"/>
      <c r="AJ7" s="255"/>
      <c r="AK7" s="255"/>
      <c r="AL7" s="255"/>
      <c r="AM7" s="255"/>
      <c r="AN7" s="255"/>
      <c r="AO7" s="255"/>
      <c r="AP7" s="255"/>
      <c r="AQ7" s="255"/>
      <c r="AR7" s="255"/>
      <c r="AS7" s="255"/>
      <c r="AT7" s="255"/>
      <c r="AU7" s="255"/>
      <c r="AV7" s="255"/>
      <c r="AW7" s="255"/>
      <c r="AX7" s="41"/>
      <c r="AY7" s="42" t="s">
        <v>9</v>
      </c>
      <c r="AZ7" s="42"/>
      <c r="BA7" s="42"/>
      <c r="BB7" s="42"/>
      <c r="BC7" s="42"/>
      <c r="BD7" s="43"/>
      <c r="BF7" s="36" t="s">
        <v>7</v>
      </c>
      <c r="BG7" s="37"/>
      <c r="BH7" s="37"/>
      <c r="BI7" s="37"/>
      <c r="BJ7" s="37"/>
      <c r="BK7" s="37"/>
      <c r="BL7" s="38"/>
      <c r="BM7" s="254">
        <f>I7</f>
        <v>0</v>
      </c>
      <c r="BN7" s="254"/>
      <c r="BO7" s="254"/>
      <c r="BP7" s="254"/>
      <c r="BQ7" s="254"/>
      <c r="BR7" s="254"/>
      <c r="BS7" s="254"/>
      <c r="BT7" s="254"/>
      <c r="BU7" s="254"/>
      <c r="BV7" s="254"/>
      <c r="BW7" s="254"/>
      <c r="BX7" s="254"/>
      <c r="BY7" s="254"/>
      <c r="BZ7" s="254"/>
      <c r="CA7" s="254"/>
      <c r="CB7" s="254"/>
      <c r="CC7" s="254"/>
      <c r="CD7" s="254"/>
      <c r="CE7" s="39"/>
      <c r="CF7" s="40" t="s">
        <v>8</v>
      </c>
      <c r="CG7" s="39"/>
      <c r="CH7" s="39"/>
      <c r="CI7" s="39"/>
      <c r="CJ7" s="39"/>
      <c r="CK7" s="39"/>
      <c r="CL7" s="39"/>
      <c r="CM7" s="256">
        <f>AJ7</f>
        <v>0</v>
      </c>
      <c r="CN7" s="256"/>
      <c r="CO7" s="256"/>
      <c r="CP7" s="256"/>
      <c r="CQ7" s="256"/>
      <c r="CR7" s="256"/>
      <c r="CS7" s="256"/>
      <c r="CT7" s="256"/>
      <c r="CU7" s="256"/>
      <c r="CV7" s="256"/>
      <c r="CW7" s="256"/>
      <c r="CX7" s="256"/>
      <c r="CY7" s="256"/>
      <c r="CZ7" s="256"/>
      <c r="DA7" s="41"/>
      <c r="DB7" s="42" t="s">
        <v>9</v>
      </c>
      <c r="DC7" s="42"/>
      <c r="DD7" s="42"/>
      <c r="DE7" s="42"/>
      <c r="DF7" s="42"/>
      <c r="DG7" s="43"/>
    </row>
    <row r="8" spans="2:111">
      <c r="B8" s="44" t="s">
        <v>10</v>
      </c>
      <c r="C8" s="45"/>
      <c r="D8" s="45"/>
      <c r="E8" s="45"/>
      <c r="F8" s="45"/>
      <c r="G8" s="45"/>
      <c r="H8" s="45"/>
      <c r="I8" s="273"/>
      <c r="J8" s="273"/>
      <c r="K8" s="273"/>
      <c r="L8" s="273"/>
      <c r="M8" s="273"/>
      <c r="N8" s="273"/>
      <c r="O8" s="273"/>
      <c r="P8" s="273"/>
      <c r="Q8" s="273"/>
      <c r="R8" s="273"/>
      <c r="S8" s="273"/>
      <c r="T8" s="273"/>
      <c r="U8" s="273"/>
      <c r="V8" s="273"/>
      <c r="W8" s="273"/>
      <c r="X8" s="273"/>
      <c r="Y8" s="273"/>
      <c r="Z8" s="273"/>
      <c r="AA8" s="45"/>
      <c r="AB8" s="46" t="s">
        <v>11</v>
      </c>
      <c r="AC8" s="45"/>
      <c r="AD8" s="45"/>
      <c r="AE8" s="45"/>
      <c r="AF8" s="45"/>
      <c r="AG8" s="45"/>
      <c r="AH8" s="45"/>
      <c r="AI8" s="45"/>
      <c r="AJ8" s="220"/>
      <c r="AK8" s="220"/>
      <c r="AL8" s="220"/>
      <c r="AM8" s="220"/>
      <c r="AN8" s="220"/>
      <c r="AO8" s="220"/>
      <c r="AP8" s="220"/>
      <c r="AQ8" s="220"/>
      <c r="AR8" s="220"/>
      <c r="AS8" s="220"/>
      <c r="AT8" s="220"/>
      <c r="AU8" s="220"/>
      <c r="AV8" s="220"/>
      <c r="AW8" s="220"/>
      <c r="AX8" s="27"/>
      <c r="AY8" s="267"/>
      <c r="AZ8" s="267"/>
      <c r="BA8" s="267"/>
      <c r="BB8" s="267"/>
      <c r="BC8" s="267"/>
      <c r="BD8" s="268"/>
      <c r="BF8" s="44" t="s">
        <v>10</v>
      </c>
      <c r="BG8" s="45"/>
      <c r="BH8" s="45"/>
      <c r="BI8" s="45"/>
      <c r="BJ8" s="45"/>
      <c r="BK8" s="45"/>
      <c r="BL8" s="45"/>
      <c r="BM8" s="257">
        <f>I8</f>
        <v>0</v>
      </c>
      <c r="BN8" s="257"/>
      <c r="BO8" s="257"/>
      <c r="BP8" s="257"/>
      <c r="BQ8" s="257"/>
      <c r="BR8" s="257"/>
      <c r="BS8" s="257"/>
      <c r="BT8" s="257"/>
      <c r="BU8" s="257"/>
      <c r="BV8" s="257"/>
      <c r="BW8" s="257"/>
      <c r="BX8" s="257"/>
      <c r="BY8" s="257"/>
      <c r="BZ8" s="257"/>
      <c r="CA8" s="257"/>
      <c r="CB8" s="257"/>
      <c r="CC8" s="257"/>
      <c r="CD8" s="257"/>
      <c r="CE8" s="45"/>
      <c r="CF8" s="46" t="s">
        <v>11</v>
      </c>
      <c r="CG8" s="45"/>
      <c r="CH8" s="45"/>
      <c r="CI8" s="45"/>
      <c r="CJ8" s="45"/>
      <c r="CK8" s="45"/>
      <c r="CL8" s="45"/>
      <c r="CM8" s="258">
        <f>AJ8</f>
        <v>0</v>
      </c>
      <c r="CN8" s="258"/>
      <c r="CO8" s="258"/>
      <c r="CP8" s="258"/>
      <c r="CQ8" s="258"/>
      <c r="CR8" s="258"/>
      <c r="CS8" s="258"/>
      <c r="CT8" s="258"/>
      <c r="CU8" s="258"/>
      <c r="CV8" s="258"/>
      <c r="CW8" s="258"/>
      <c r="CX8" s="258"/>
      <c r="CY8" s="258"/>
      <c r="CZ8" s="258"/>
      <c r="DA8" s="27"/>
      <c r="DB8" s="259">
        <f>AY8</f>
        <v>0</v>
      </c>
      <c r="DC8" s="259"/>
      <c r="DD8" s="259"/>
      <c r="DE8" s="259"/>
      <c r="DF8" s="259"/>
      <c r="DG8" s="260"/>
    </row>
    <row r="9" spans="2:111">
      <c r="B9" s="47"/>
      <c r="C9" s="45"/>
      <c r="D9" s="45"/>
      <c r="E9" s="45"/>
      <c r="F9" s="45"/>
      <c r="G9" s="45"/>
      <c r="H9" s="45"/>
      <c r="I9" s="204"/>
      <c r="J9" s="204"/>
      <c r="K9" s="204"/>
      <c r="L9" s="204"/>
      <c r="M9" s="204"/>
      <c r="N9" s="204"/>
      <c r="O9" s="204"/>
      <c r="P9" s="204"/>
      <c r="Q9" s="204"/>
      <c r="R9" s="204"/>
      <c r="S9" s="204"/>
      <c r="T9" s="204"/>
      <c r="U9" s="204"/>
      <c r="V9" s="204"/>
      <c r="W9" s="204"/>
      <c r="X9" s="204"/>
      <c r="Y9" s="204"/>
      <c r="Z9" s="204"/>
      <c r="AA9" s="45"/>
      <c r="AB9" s="46" t="s">
        <v>13</v>
      </c>
      <c r="AC9" s="45"/>
      <c r="AD9" s="45"/>
      <c r="AE9" s="45"/>
      <c r="AF9" s="45"/>
      <c r="AG9" s="269"/>
      <c r="AH9" s="269"/>
      <c r="AI9" s="269"/>
      <c r="AJ9" s="269"/>
      <c r="AK9" s="269"/>
      <c r="AL9" s="269"/>
      <c r="AM9" s="269"/>
      <c r="AN9" s="269"/>
      <c r="AO9" s="269"/>
      <c r="AP9" s="269"/>
      <c r="AQ9" s="269"/>
      <c r="AR9" s="269"/>
      <c r="AS9" s="269"/>
      <c r="AT9" s="269"/>
      <c r="AU9" s="269"/>
      <c r="AV9" s="269"/>
      <c r="AW9" s="269"/>
      <c r="AX9" s="27"/>
      <c r="AY9" s="45"/>
      <c r="AZ9" s="45"/>
      <c r="BA9" s="45"/>
      <c r="BB9" s="45"/>
      <c r="BC9" s="45"/>
      <c r="BD9" s="48"/>
      <c r="BF9" s="47"/>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27"/>
      <c r="DB9" s="49" t="s">
        <v>12</v>
      </c>
      <c r="DC9" s="49"/>
      <c r="DD9" s="49"/>
      <c r="DE9" s="49"/>
      <c r="DF9" s="49"/>
      <c r="DG9" s="50"/>
    </row>
    <row r="10" spans="2:111">
      <c r="B10" s="44" t="s">
        <v>110</v>
      </c>
      <c r="C10" s="45"/>
      <c r="D10" s="45"/>
      <c r="E10" s="45"/>
      <c r="F10" s="45"/>
      <c r="G10" s="45"/>
      <c r="H10" s="45"/>
      <c r="I10" s="45"/>
      <c r="J10" s="217"/>
      <c r="K10" s="217"/>
      <c r="L10" s="217"/>
      <c r="M10" s="217"/>
      <c r="N10" s="217"/>
      <c r="O10" s="217"/>
      <c r="P10" s="217"/>
      <c r="Q10" s="217"/>
      <c r="R10" s="217"/>
      <c r="S10" s="217"/>
      <c r="T10" s="217"/>
      <c r="U10" s="217"/>
      <c r="V10" s="217"/>
      <c r="W10" s="217"/>
      <c r="X10" s="217"/>
      <c r="Y10" s="217"/>
      <c r="Z10" s="217"/>
      <c r="AA10" s="45"/>
      <c r="AB10" s="46"/>
      <c r="AC10" s="45"/>
      <c r="AD10" s="45"/>
      <c r="AE10" s="45"/>
      <c r="AF10" s="45"/>
      <c r="AG10" s="269"/>
      <c r="AH10" s="269"/>
      <c r="AI10" s="269"/>
      <c r="AJ10" s="269"/>
      <c r="AK10" s="269"/>
      <c r="AL10" s="269"/>
      <c r="AM10" s="269"/>
      <c r="AN10" s="269"/>
      <c r="AO10" s="269"/>
      <c r="AP10" s="269"/>
      <c r="AQ10" s="269"/>
      <c r="AR10" s="269"/>
      <c r="AS10" s="269"/>
      <c r="AT10" s="269"/>
      <c r="AU10" s="269"/>
      <c r="AV10" s="269"/>
      <c r="AW10" s="269"/>
      <c r="AX10" s="27"/>
      <c r="AY10" s="49" t="s">
        <v>12</v>
      </c>
      <c r="AZ10" s="49"/>
      <c r="BA10" s="49"/>
      <c r="BB10" s="49"/>
      <c r="BC10" s="49"/>
      <c r="BD10" s="50"/>
      <c r="BF10" s="51"/>
      <c r="BG10" s="3"/>
      <c r="BH10" s="3"/>
      <c r="BI10" s="3"/>
      <c r="BJ10" s="3"/>
      <c r="BK10" s="3"/>
      <c r="BL10" s="3"/>
      <c r="BM10" s="3"/>
      <c r="BN10" s="2"/>
      <c r="BO10" s="2"/>
      <c r="BP10" s="2"/>
      <c r="BQ10" s="2"/>
      <c r="BR10" s="2"/>
      <c r="BS10" s="2"/>
      <c r="BT10" s="2"/>
      <c r="BU10" s="2"/>
      <c r="BV10" s="2"/>
      <c r="BW10" s="2"/>
      <c r="BX10" s="2"/>
      <c r="BY10" s="2"/>
      <c r="BZ10" s="2"/>
      <c r="CA10" s="2"/>
      <c r="CB10" s="2"/>
      <c r="CC10" s="2"/>
      <c r="CD10" s="2"/>
      <c r="CE10" s="3"/>
      <c r="CF10" s="52"/>
      <c r="CG10" s="3"/>
      <c r="CH10" s="3"/>
      <c r="CI10" s="3"/>
      <c r="CJ10" s="3"/>
      <c r="CK10" s="3"/>
      <c r="CL10" s="3"/>
      <c r="CM10" s="3"/>
      <c r="CN10" s="3"/>
      <c r="CO10" s="3"/>
      <c r="CP10" s="3"/>
      <c r="CQ10" s="3"/>
      <c r="CR10" s="3"/>
      <c r="CS10" s="3"/>
      <c r="CT10" s="3"/>
      <c r="CU10" s="3"/>
      <c r="CV10" s="3"/>
      <c r="CW10" s="3"/>
      <c r="CX10" s="3"/>
      <c r="CY10" s="3"/>
      <c r="CZ10" s="3"/>
      <c r="DA10" s="3"/>
      <c r="DB10" s="261"/>
      <c r="DC10" s="262"/>
      <c r="DD10" s="262"/>
      <c r="DE10" s="262"/>
      <c r="DF10" s="262"/>
      <c r="DG10" s="263"/>
    </row>
    <row r="11" spans="2:111" ht="12.75" customHeight="1">
      <c r="B11" s="44" t="s">
        <v>14</v>
      </c>
      <c r="C11" s="45"/>
      <c r="D11" s="45"/>
      <c r="E11" s="273"/>
      <c r="F11" s="273"/>
      <c r="G11" s="273"/>
      <c r="H11" s="273"/>
      <c r="I11" s="273"/>
      <c r="J11" s="273"/>
      <c r="K11" s="273"/>
      <c r="L11" s="273"/>
      <c r="M11" s="273"/>
      <c r="N11" s="273"/>
      <c r="O11" s="273"/>
      <c r="P11" s="273"/>
      <c r="Q11" s="273"/>
      <c r="R11" s="273"/>
      <c r="S11" s="273"/>
      <c r="T11" s="273"/>
      <c r="U11" s="273"/>
      <c r="V11" s="273"/>
      <c r="W11" s="273"/>
      <c r="X11" s="273"/>
      <c r="Y11" s="273"/>
      <c r="Z11" s="273"/>
      <c r="AA11" s="45"/>
      <c r="AB11" s="46" t="s">
        <v>15</v>
      </c>
      <c r="AC11" s="45"/>
      <c r="AD11" s="45"/>
      <c r="AE11" s="45"/>
      <c r="AF11" s="45"/>
      <c r="AG11" s="45"/>
      <c r="AH11" s="45"/>
      <c r="AI11" s="273"/>
      <c r="AJ11" s="273"/>
      <c r="AK11" s="273"/>
      <c r="AL11" s="273"/>
      <c r="AM11" s="273"/>
      <c r="AN11" s="273"/>
      <c r="AO11" s="273"/>
      <c r="AP11" s="273"/>
      <c r="AQ11" s="273"/>
      <c r="AR11" s="273"/>
      <c r="AS11" s="273"/>
      <c r="AT11" s="273"/>
      <c r="AU11" s="273"/>
      <c r="AV11" s="273"/>
      <c r="AW11" s="273"/>
      <c r="AX11" s="27"/>
      <c r="AY11" s="271"/>
      <c r="AZ11" s="271"/>
      <c r="BA11" s="271"/>
      <c r="BB11" s="271"/>
      <c r="BC11" s="271"/>
      <c r="BD11" s="272"/>
      <c r="BF11" s="53" t="s">
        <v>16</v>
      </c>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5"/>
      <c r="CH11" s="54"/>
      <c r="CI11" s="54"/>
      <c r="CJ11" s="54"/>
      <c r="CK11" s="54"/>
      <c r="CL11" s="54"/>
      <c r="CM11" s="54"/>
      <c r="CN11" s="54"/>
      <c r="CO11" s="54"/>
      <c r="CP11" s="54"/>
      <c r="CQ11" s="54"/>
      <c r="CR11" s="54"/>
      <c r="CS11" s="54"/>
      <c r="CT11" s="54"/>
      <c r="CU11" s="54"/>
      <c r="CV11" s="54"/>
      <c r="CW11" s="54"/>
      <c r="CX11" s="54"/>
      <c r="CY11" s="54"/>
      <c r="CZ11" s="54"/>
      <c r="DA11" s="56"/>
      <c r="DB11" s="264"/>
      <c r="DC11" s="265"/>
      <c r="DD11" s="265"/>
      <c r="DE11" s="265"/>
      <c r="DF11" s="265"/>
      <c r="DG11" s="266"/>
    </row>
    <row r="12" spans="2:111" ht="12.75" customHeight="1">
      <c r="B12" s="44" t="s">
        <v>17</v>
      </c>
      <c r="C12" s="45"/>
      <c r="D12" s="45"/>
      <c r="E12" s="342"/>
      <c r="F12" s="273"/>
      <c r="G12" s="273"/>
      <c r="H12" s="273"/>
      <c r="I12" s="273"/>
      <c r="J12" s="273"/>
      <c r="K12" s="273"/>
      <c r="L12" s="273"/>
      <c r="M12" s="273"/>
      <c r="N12" s="273"/>
      <c r="O12" s="273"/>
      <c r="P12" s="273"/>
      <c r="Q12" s="273"/>
      <c r="R12" s="273"/>
      <c r="S12" s="273"/>
      <c r="T12" s="273"/>
      <c r="U12" s="273"/>
      <c r="V12" s="273"/>
      <c r="W12" s="273"/>
      <c r="X12" s="273"/>
      <c r="Y12" s="273"/>
      <c r="Z12" s="273"/>
      <c r="AA12" s="45"/>
      <c r="AB12" s="46" t="s">
        <v>17</v>
      </c>
      <c r="AC12" s="45"/>
      <c r="AD12" s="45"/>
      <c r="AE12" s="45"/>
      <c r="AF12" s="342"/>
      <c r="AG12" s="273"/>
      <c r="AH12" s="273"/>
      <c r="AI12" s="273"/>
      <c r="AJ12" s="273"/>
      <c r="AK12" s="273"/>
      <c r="AL12" s="273"/>
      <c r="AM12" s="273"/>
      <c r="AN12" s="273"/>
      <c r="AO12" s="273"/>
      <c r="AP12" s="273"/>
      <c r="AQ12" s="273"/>
      <c r="AR12" s="273"/>
      <c r="AS12" s="273"/>
      <c r="AT12" s="273"/>
      <c r="AU12" s="273"/>
      <c r="AV12" s="273"/>
      <c r="AW12" s="273"/>
      <c r="AX12" s="27"/>
      <c r="AY12" s="271"/>
      <c r="AZ12" s="271"/>
      <c r="BA12" s="271"/>
      <c r="BB12" s="271"/>
      <c r="BC12" s="271"/>
      <c r="BD12" s="272"/>
      <c r="BF12" s="51"/>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52"/>
      <c r="CG12" s="3"/>
      <c r="CH12" s="3"/>
      <c r="CI12" s="3"/>
      <c r="CJ12" s="3"/>
      <c r="CK12" s="3"/>
      <c r="CL12" s="3"/>
      <c r="CM12" s="3"/>
      <c r="CN12" s="3"/>
      <c r="CO12" s="3"/>
      <c r="CP12" s="3"/>
      <c r="CQ12" s="3"/>
      <c r="CR12" s="3"/>
      <c r="CS12" s="3"/>
      <c r="CT12" s="3"/>
      <c r="CU12" s="3"/>
      <c r="CV12" s="3"/>
      <c r="CW12" s="3"/>
      <c r="CX12" s="3"/>
      <c r="CY12" s="3"/>
      <c r="CZ12" s="3"/>
      <c r="DA12" s="3"/>
      <c r="DB12" s="4"/>
      <c r="DC12" s="4"/>
      <c r="DD12" s="4"/>
      <c r="DE12" s="4"/>
      <c r="DF12" s="4"/>
      <c r="DG12" s="5"/>
    </row>
    <row r="13" spans="2:111">
      <c r="B13" s="44" t="s">
        <v>18</v>
      </c>
      <c r="C13" s="45"/>
      <c r="D13" s="342"/>
      <c r="E13" s="273"/>
      <c r="F13" s="273"/>
      <c r="G13" s="273"/>
      <c r="H13" s="273"/>
      <c r="I13" s="273"/>
      <c r="J13" s="273"/>
      <c r="K13" s="273"/>
      <c r="L13" s="273"/>
      <c r="M13" s="273"/>
      <c r="N13" s="273"/>
      <c r="O13" s="273"/>
      <c r="P13" s="273"/>
      <c r="Q13" s="273"/>
      <c r="R13" s="273"/>
      <c r="S13" s="273"/>
      <c r="T13" s="273"/>
      <c r="U13" s="273"/>
      <c r="V13" s="273"/>
      <c r="W13" s="273"/>
      <c r="X13" s="273"/>
      <c r="Y13" s="273"/>
      <c r="Z13" s="273"/>
      <c r="AA13" s="45"/>
      <c r="AB13" s="46" t="s">
        <v>18</v>
      </c>
      <c r="AC13" s="45"/>
      <c r="AD13" s="45"/>
      <c r="AE13" s="342"/>
      <c r="AF13" s="273"/>
      <c r="AG13" s="273"/>
      <c r="AH13" s="273"/>
      <c r="AI13" s="273"/>
      <c r="AJ13" s="273"/>
      <c r="AK13" s="273"/>
      <c r="AL13" s="273"/>
      <c r="AM13" s="273"/>
      <c r="AN13" s="273"/>
      <c r="AO13" s="273"/>
      <c r="AP13" s="273"/>
      <c r="AQ13" s="273"/>
      <c r="AR13" s="273"/>
      <c r="AS13" s="273"/>
      <c r="AT13" s="273"/>
      <c r="AU13" s="273"/>
      <c r="AV13" s="273"/>
      <c r="AW13" s="273"/>
      <c r="AX13" s="27"/>
      <c r="AY13" s="57" t="s">
        <v>19</v>
      </c>
      <c r="AZ13" s="57"/>
      <c r="BA13" s="57"/>
      <c r="BB13" s="57"/>
      <c r="BC13" s="57"/>
      <c r="BD13" s="58"/>
      <c r="BF13" s="51"/>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52"/>
      <c r="CG13" s="3"/>
      <c r="CH13" s="3"/>
      <c r="CI13" s="3"/>
      <c r="CJ13" s="3"/>
      <c r="CK13" s="3"/>
      <c r="CL13" s="3"/>
      <c r="CM13" s="3"/>
      <c r="CN13" s="3"/>
      <c r="CO13" s="3"/>
      <c r="CP13" s="3"/>
      <c r="CQ13" s="3"/>
      <c r="CR13" s="3"/>
      <c r="CS13" s="3"/>
      <c r="CT13" s="3"/>
      <c r="CU13" s="3"/>
      <c r="CV13" s="3"/>
      <c r="CW13" s="3"/>
      <c r="CX13" s="3"/>
      <c r="CY13" s="3"/>
      <c r="CZ13" s="3"/>
      <c r="DA13" s="3"/>
      <c r="DB13" s="4"/>
      <c r="DC13" s="4"/>
      <c r="DD13" s="4"/>
      <c r="DE13" s="4"/>
      <c r="DF13" s="4"/>
      <c r="DG13" s="5"/>
    </row>
    <row r="14" spans="2:111">
      <c r="B14" s="59" t="s">
        <v>20</v>
      </c>
      <c r="C14" s="60"/>
      <c r="D14" s="60"/>
      <c r="E14" s="343"/>
      <c r="F14" s="344"/>
      <c r="G14" s="344"/>
      <c r="H14" s="344"/>
      <c r="I14" s="344"/>
      <c r="J14" s="344"/>
      <c r="K14" s="344"/>
      <c r="L14" s="344"/>
      <c r="M14" s="344"/>
      <c r="N14" s="344"/>
      <c r="O14" s="344"/>
      <c r="P14" s="344"/>
      <c r="Q14" s="344"/>
      <c r="R14" s="344"/>
      <c r="S14" s="344"/>
      <c r="T14" s="344"/>
      <c r="U14" s="344"/>
      <c r="V14" s="344"/>
      <c r="W14" s="344"/>
      <c r="X14" s="344"/>
      <c r="Y14" s="344"/>
      <c r="Z14" s="344"/>
      <c r="AA14" s="60"/>
      <c r="AB14" s="61" t="s">
        <v>20</v>
      </c>
      <c r="AC14" s="60"/>
      <c r="AD14" s="60"/>
      <c r="AE14" s="60"/>
      <c r="AF14" s="343"/>
      <c r="AG14" s="344"/>
      <c r="AH14" s="344"/>
      <c r="AI14" s="344"/>
      <c r="AJ14" s="344"/>
      <c r="AK14" s="344"/>
      <c r="AL14" s="344"/>
      <c r="AM14" s="344"/>
      <c r="AN14" s="344"/>
      <c r="AO14" s="344"/>
      <c r="AP14" s="344"/>
      <c r="AQ14" s="344"/>
      <c r="AR14" s="344"/>
      <c r="AS14" s="344"/>
      <c r="AT14" s="344"/>
      <c r="AU14" s="344"/>
      <c r="AV14" s="344"/>
      <c r="AW14" s="344"/>
      <c r="AX14" s="60"/>
      <c r="AY14" s="252"/>
      <c r="AZ14" s="252"/>
      <c r="BA14" s="252"/>
      <c r="BB14" s="252"/>
      <c r="BC14" s="252"/>
      <c r="BD14" s="253"/>
      <c r="BF14" s="51"/>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52"/>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6"/>
    </row>
    <row r="15" spans="2:111">
      <c r="B15" s="62" t="s">
        <v>21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63" t="s">
        <v>22</v>
      </c>
      <c r="AD15" s="63"/>
      <c r="AE15" s="42"/>
      <c r="AF15" s="54"/>
      <c r="AG15" s="54"/>
      <c r="AH15" s="54"/>
      <c r="AI15" s="54"/>
      <c r="AJ15" s="54"/>
      <c r="AK15" s="54"/>
      <c r="AL15" s="54"/>
      <c r="AM15" s="54"/>
      <c r="AN15" s="54"/>
      <c r="AO15" s="54"/>
      <c r="AP15" s="54"/>
      <c r="AQ15" s="54"/>
      <c r="AR15" s="54"/>
      <c r="AS15" s="54"/>
      <c r="AT15" s="54"/>
      <c r="AU15" s="54"/>
      <c r="AV15" s="54"/>
      <c r="AW15" s="54"/>
      <c r="AX15" s="42"/>
      <c r="AY15" s="42"/>
      <c r="AZ15" s="42"/>
      <c r="BA15" s="42"/>
      <c r="BB15" s="42"/>
      <c r="BC15" s="42"/>
      <c r="BD15" s="43"/>
      <c r="BF15" s="64"/>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65"/>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66"/>
    </row>
    <row r="16" spans="2:111">
      <c r="B16" s="67" t="s">
        <v>23</v>
      </c>
      <c r="C16" s="68"/>
      <c r="D16" s="68"/>
      <c r="E16" s="68"/>
      <c r="F16" s="69"/>
      <c r="G16" s="68" t="s">
        <v>24</v>
      </c>
      <c r="H16" s="68"/>
      <c r="I16" s="68"/>
      <c r="J16" s="68"/>
      <c r="K16" s="69"/>
      <c r="L16" s="68" t="s">
        <v>25</v>
      </c>
      <c r="M16" s="68"/>
      <c r="N16" s="68"/>
      <c r="O16" s="68"/>
      <c r="P16" s="69"/>
      <c r="Q16" s="68" t="s">
        <v>26</v>
      </c>
      <c r="R16" s="69"/>
      <c r="S16" s="69"/>
      <c r="T16" s="68"/>
      <c r="U16" s="69"/>
      <c r="V16" s="70"/>
      <c r="W16" s="24"/>
      <c r="X16" s="71" t="s">
        <v>27</v>
      </c>
      <c r="Y16" s="70"/>
      <c r="Z16" s="70"/>
      <c r="AA16" s="70"/>
      <c r="AB16" s="72"/>
      <c r="AC16" s="68" t="s">
        <v>116</v>
      </c>
      <c r="AD16" s="68"/>
      <c r="AE16" s="69"/>
      <c r="AF16" s="69"/>
      <c r="AG16" s="68"/>
      <c r="AH16" s="69"/>
      <c r="AI16" s="69"/>
      <c r="AJ16" s="69"/>
      <c r="AK16" s="68" t="s">
        <v>23</v>
      </c>
      <c r="AL16" s="68"/>
      <c r="AM16" s="68"/>
      <c r="AN16" s="68"/>
      <c r="AO16" s="69"/>
      <c r="AP16" s="68" t="s">
        <v>24</v>
      </c>
      <c r="AQ16" s="68"/>
      <c r="AR16" s="68"/>
      <c r="AS16" s="68"/>
      <c r="AT16" s="69"/>
      <c r="AU16" s="68" t="s">
        <v>25</v>
      </c>
      <c r="AV16" s="68"/>
      <c r="AW16" s="68"/>
      <c r="AX16" s="69"/>
      <c r="AY16" s="69"/>
      <c r="AZ16" s="68" t="s">
        <v>109</v>
      </c>
      <c r="BA16" s="68"/>
      <c r="BB16" s="68"/>
      <c r="BC16" s="69"/>
      <c r="BD16" s="73"/>
      <c r="BF16" s="10"/>
      <c r="BG16" s="4"/>
      <c r="BH16" s="4"/>
      <c r="BI16" s="4"/>
      <c r="BJ16" s="7"/>
      <c r="BK16" s="4"/>
      <c r="BL16" s="4"/>
      <c r="BM16" s="4"/>
      <c r="BN16" s="4"/>
      <c r="BO16" s="7"/>
      <c r="BP16" s="4"/>
      <c r="BQ16" s="4"/>
      <c r="BR16" s="4"/>
      <c r="BS16" s="4"/>
      <c r="BT16" s="7"/>
      <c r="BU16" s="4"/>
      <c r="BV16" s="7"/>
      <c r="BW16" s="7"/>
      <c r="BX16" s="4"/>
      <c r="BY16" s="7"/>
      <c r="BZ16" s="7"/>
      <c r="CA16" s="7"/>
      <c r="CB16" s="4"/>
      <c r="CC16" s="7"/>
      <c r="CD16" s="7"/>
      <c r="CE16" s="7"/>
      <c r="CF16" s="7"/>
      <c r="CG16" s="4"/>
      <c r="CH16" s="7"/>
      <c r="CI16" s="7"/>
      <c r="CJ16" s="4"/>
      <c r="CK16" s="7"/>
      <c r="CL16" s="7"/>
      <c r="CM16" s="7"/>
      <c r="CN16" s="4"/>
      <c r="CO16" s="4"/>
      <c r="CP16" s="4"/>
      <c r="CQ16" s="4"/>
      <c r="CR16" s="7"/>
      <c r="CS16" s="4"/>
      <c r="CT16" s="4"/>
      <c r="CU16" s="4"/>
      <c r="CV16" s="4"/>
      <c r="CW16" s="7"/>
      <c r="CX16" s="4"/>
      <c r="CY16" s="4"/>
      <c r="CZ16" s="4"/>
      <c r="DA16" s="7"/>
      <c r="DB16" s="7"/>
      <c r="DC16" s="4"/>
      <c r="DD16" s="4"/>
      <c r="DE16" s="4"/>
      <c r="DF16" s="7"/>
      <c r="DG16" s="66"/>
    </row>
    <row r="17" spans="2:113">
      <c r="B17" s="339"/>
      <c r="C17" s="198"/>
      <c r="D17" s="198"/>
      <c r="E17" s="198"/>
      <c r="F17" s="198"/>
      <c r="G17" s="198"/>
      <c r="H17" s="198"/>
      <c r="I17" s="198"/>
      <c r="J17" s="198"/>
      <c r="K17" s="198"/>
      <c r="L17" s="198"/>
      <c r="M17" s="198"/>
      <c r="N17" s="198"/>
      <c r="O17" s="198"/>
      <c r="P17" s="198"/>
      <c r="Q17" s="198">
        <v>1</v>
      </c>
      <c r="R17" s="198"/>
      <c r="S17" s="198"/>
      <c r="T17" s="198"/>
      <c r="U17" s="198"/>
      <c r="V17" s="45"/>
      <c r="W17" s="1"/>
      <c r="X17" s="46" t="s">
        <v>28</v>
      </c>
      <c r="Y17" s="45"/>
      <c r="Z17" s="45"/>
      <c r="AA17" s="45"/>
      <c r="AB17" s="74"/>
      <c r="AC17" s="203"/>
      <c r="AD17" s="203"/>
      <c r="AE17" s="203"/>
      <c r="AF17" s="203"/>
      <c r="AG17" s="203"/>
      <c r="AH17" s="203"/>
      <c r="AI17" s="203"/>
      <c r="AJ17" s="203"/>
      <c r="AK17" s="202"/>
      <c r="AL17" s="202"/>
      <c r="AM17" s="202"/>
      <c r="AN17" s="202"/>
      <c r="AO17" s="202"/>
      <c r="AP17" s="198"/>
      <c r="AQ17" s="198"/>
      <c r="AR17" s="198"/>
      <c r="AS17" s="198"/>
      <c r="AT17" s="198"/>
      <c r="AU17" s="198"/>
      <c r="AV17" s="198"/>
      <c r="AW17" s="198"/>
      <c r="AX17" s="198"/>
      <c r="AY17" s="198"/>
      <c r="AZ17" s="250">
        <f>AK17*AP17*AU17/1000000000</f>
        <v>0</v>
      </c>
      <c r="BA17" s="250"/>
      <c r="BB17" s="250"/>
      <c r="BC17" s="250"/>
      <c r="BD17" s="251"/>
      <c r="BF17" s="8"/>
      <c r="BG17" s="94"/>
      <c r="BH17" s="94"/>
      <c r="BI17" s="94"/>
      <c r="BJ17" s="94"/>
      <c r="BK17" s="9"/>
      <c r="BL17" s="9"/>
      <c r="BM17" s="9"/>
      <c r="BN17" s="9"/>
      <c r="BO17" s="9"/>
      <c r="BP17" s="9"/>
      <c r="BQ17" s="9"/>
      <c r="BR17" s="9"/>
      <c r="BS17" s="9"/>
      <c r="BT17" s="9"/>
      <c r="BU17" s="7"/>
      <c r="BV17" s="7"/>
      <c r="BW17" s="7"/>
      <c r="BX17" s="7"/>
      <c r="BY17" s="7"/>
      <c r="BZ17" s="7"/>
      <c r="CA17" s="7"/>
      <c r="CB17" s="4"/>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94"/>
      <c r="DE17" s="94"/>
      <c r="DF17" s="94"/>
      <c r="DG17" s="122"/>
    </row>
    <row r="18" spans="2:113">
      <c r="B18" s="339"/>
      <c r="C18" s="198"/>
      <c r="D18" s="198"/>
      <c r="E18" s="198"/>
      <c r="F18" s="198"/>
      <c r="G18" s="198"/>
      <c r="H18" s="198"/>
      <c r="I18" s="198"/>
      <c r="J18" s="198"/>
      <c r="K18" s="198"/>
      <c r="L18" s="198"/>
      <c r="M18" s="198"/>
      <c r="N18" s="198"/>
      <c r="O18" s="198"/>
      <c r="P18" s="198"/>
      <c r="Q18" s="198"/>
      <c r="R18" s="198"/>
      <c r="S18" s="198"/>
      <c r="T18" s="198"/>
      <c r="U18" s="198"/>
      <c r="V18" s="45"/>
      <c r="W18" s="45"/>
      <c r="X18" s="45"/>
      <c r="Y18" s="45"/>
      <c r="Z18" s="45"/>
      <c r="AA18" s="45"/>
      <c r="AB18" s="74"/>
      <c r="AC18" s="203"/>
      <c r="AD18" s="203"/>
      <c r="AE18" s="203"/>
      <c r="AF18" s="203"/>
      <c r="AG18" s="203"/>
      <c r="AH18" s="203"/>
      <c r="AI18" s="203"/>
      <c r="AJ18" s="203"/>
      <c r="AK18" s="202"/>
      <c r="AL18" s="202"/>
      <c r="AM18" s="202"/>
      <c r="AN18" s="202"/>
      <c r="AO18" s="202"/>
      <c r="AP18" s="198"/>
      <c r="AQ18" s="198"/>
      <c r="AR18" s="198"/>
      <c r="AS18" s="198"/>
      <c r="AT18" s="198"/>
      <c r="AU18" s="198"/>
      <c r="AV18" s="198"/>
      <c r="AW18" s="198"/>
      <c r="AX18" s="198"/>
      <c r="AY18" s="198"/>
      <c r="AZ18" s="250"/>
      <c r="BA18" s="250"/>
      <c r="BB18" s="250"/>
      <c r="BC18" s="250"/>
      <c r="BD18" s="251"/>
      <c r="BF18" s="123"/>
      <c r="BG18" s="94"/>
      <c r="BH18" s="94"/>
      <c r="BI18" s="94"/>
      <c r="BJ18" s="94"/>
      <c r="BK18" s="9"/>
      <c r="BL18" s="9"/>
      <c r="BM18" s="9"/>
      <c r="BN18" s="9"/>
      <c r="BO18" s="9"/>
      <c r="BP18" s="9"/>
      <c r="BQ18" s="9"/>
      <c r="BR18" s="9"/>
      <c r="BS18" s="9"/>
      <c r="BT18" s="9"/>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94"/>
      <c r="DD18" s="94"/>
      <c r="DE18" s="94"/>
      <c r="DF18" s="94"/>
      <c r="DG18" s="122"/>
    </row>
    <row r="19" spans="2:113">
      <c r="B19" s="67" t="s">
        <v>29</v>
      </c>
      <c r="C19" s="68"/>
      <c r="D19" s="68"/>
      <c r="E19" s="68"/>
      <c r="F19" s="68"/>
      <c r="G19" s="68"/>
      <c r="H19" s="68" t="s">
        <v>30</v>
      </c>
      <c r="I19" s="68"/>
      <c r="J19" s="68"/>
      <c r="K19" s="69"/>
      <c r="L19" s="68"/>
      <c r="M19" s="68"/>
      <c r="N19" s="68"/>
      <c r="O19" s="68" t="s">
        <v>31</v>
      </c>
      <c r="P19" s="68"/>
      <c r="Q19" s="68"/>
      <c r="R19" s="68"/>
      <c r="S19" s="68"/>
      <c r="T19" s="68"/>
      <c r="U19" s="68" t="s">
        <v>32</v>
      </c>
      <c r="V19" s="68"/>
      <c r="W19" s="69"/>
      <c r="X19" s="69"/>
      <c r="Y19" s="69"/>
      <c r="Z19" s="69"/>
      <c r="AA19" s="69"/>
      <c r="AB19" s="69"/>
      <c r="AC19" s="68" t="s">
        <v>33</v>
      </c>
      <c r="AD19" s="68"/>
      <c r="AE19" s="69"/>
      <c r="AF19" s="69"/>
      <c r="AG19" s="68"/>
      <c r="AH19" s="69"/>
      <c r="AI19" s="68" t="s">
        <v>34</v>
      </c>
      <c r="AJ19" s="68"/>
      <c r="AK19" s="68"/>
      <c r="AL19" s="68"/>
      <c r="AM19" s="69"/>
      <c r="AN19" s="68" t="s">
        <v>35</v>
      </c>
      <c r="AO19" s="68"/>
      <c r="AP19" s="68"/>
      <c r="AQ19" s="68"/>
      <c r="AR19" s="69"/>
      <c r="AS19" s="68" t="s">
        <v>36</v>
      </c>
      <c r="AT19" s="68"/>
      <c r="AU19" s="68"/>
      <c r="AV19" s="68"/>
      <c r="AW19" s="69"/>
      <c r="AX19" s="75"/>
      <c r="AY19" s="71"/>
      <c r="AZ19" s="71"/>
      <c r="BA19" s="70"/>
      <c r="BB19" s="70"/>
      <c r="BC19" s="70"/>
      <c r="BD19" s="48"/>
      <c r="BF19" s="10"/>
      <c r="BG19" s="4"/>
      <c r="BH19" s="4"/>
      <c r="BI19" s="4"/>
      <c r="BJ19" s="4"/>
      <c r="BK19" s="4"/>
      <c r="BL19" s="4"/>
      <c r="BM19" s="4"/>
      <c r="BN19" s="4"/>
      <c r="BO19" s="7"/>
      <c r="BP19" s="4"/>
      <c r="BQ19" s="4"/>
      <c r="BR19" s="4"/>
      <c r="BS19" s="4"/>
      <c r="BT19" s="4"/>
      <c r="BU19" s="4"/>
      <c r="BV19" s="4"/>
      <c r="BW19" s="4"/>
      <c r="BX19" s="4"/>
      <c r="BY19" s="4"/>
      <c r="BZ19" s="4"/>
      <c r="CA19" s="7"/>
      <c r="CB19" s="7"/>
      <c r="CC19" s="7"/>
      <c r="CD19" s="7"/>
      <c r="CE19" s="7"/>
      <c r="CF19" s="7"/>
      <c r="CG19" s="4"/>
      <c r="CH19" s="7"/>
      <c r="CI19" s="7"/>
      <c r="CJ19" s="4"/>
      <c r="CK19" s="7"/>
      <c r="CL19" s="4"/>
      <c r="CM19" s="4"/>
      <c r="CN19" s="4"/>
      <c r="CO19" s="4"/>
      <c r="CP19" s="7"/>
      <c r="CQ19" s="4"/>
      <c r="CR19" s="4"/>
      <c r="CS19" s="4"/>
      <c r="CT19" s="4"/>
      <c r="CU19" s="7"/>
      <c r="CV19" s="4"/>
      <c r="CW19" s="4"/>
      <c r="CX19" s="4"/>
      <c r="CY19" s="4"/>
      <c r="CZ19" s="7"/>
      <c r="DA19" s="4"/>
      <c r="DB19" s="4"/>
      <c r="DC19" s="4"/>
      <c r="DD19" s="7"/>
      <c r="DE19" s="7"/>
      <c r="DF19" s="7"/>
      <c r="DG19" s="66"/>
    </row>
    <row r="20" spans="2:113">
      <c r="B20" s="348">
        <v>1</v>
      </c>
      <c r="C20" s="203"/>
      <c r="D20" s="203"/>
      <c r="E20" s="203"/>
      <c r="F20" s="203"/>
      <c r="G20" s="203"/>
      <c r="H20" s="293"/>
      <c r="I20" s="294"/>
      <c r="J20" s="294"/>
      <c r="K20" s="294"/>
      <c r="L20" s="294"/>
      <c r="M20" s="294"/>
      <c r="N20" s="295"/>
      <c r="O20" s="198"/>
      <c r="P20" s="198"/>
      <c r="Q20" s="198"/>
      <c r="R20" s="198"/>
      <c r="S20" s="198"/>
      <c r="T20" s="198"/>
      <c r="U20" s="288"/>
      <c r="V20" s="288"/>
      <c r="W20" s="288"/>
      <c r="X20" s="288"/>
      <c r="Y20" s="288"/>
      <c r="Z20" s="288"/>
      <c r="AA20" s="288"/>
      <c r="AB20" s="288"/>
      <c r="AC20" s="347"/>
      <c r="AD20" s="347"/>
      <c r="AE20" s="203"/>
      <c r="AF20" s="203"/>
      <c r="AG20" s="203"/>
      <c r="AH20" s="203"/>
      <c r="AI20" s="270"/>
      <c r="AJ20" s="270"/>
      <c r="AK20" s="270"/>
      <c r="AL20" s="270"/>
      <c r="AM20" s="270"/>
      <c r="AN20" s="198"/>
      <c r="AO20" s="198"/>
      <c r="AP20" s="198"/>
      <c r="AQ20" s="198"/>
      <c r="AR20" s="198"/>
      <c r="AS20" s="270">
        <f>AN20+AI20</f>
        <v>0</v>
      </c>
      <c r="AT20" s="270"/>
      <c r="AU20" s="270"/>
      <c r="AV20" s="270"/>
      <c r="AW20" s="270"/>
      <c r="AX20" s="76"/>
      <c r="AY20" s="45"/>
      <c r="AZ20" s="45"/>
      <c r="BA20" s="45"/>
      <c r="BB20" s="45"/>
      <c r="BC20" s="45"/>
      <c r="BD20" s="77"/>
      <c r="BF20" s="10"/>
      <c r="BG20" s="94"/>
      <c r="BH20" s="94"/>
      <c r="BI20" s="94"/>
      <c r="BJ20" s="94"/>
      <c r="BK20" s="94"/>
      <c r="BL20" s="4"/>
      <c r="BM20" s="4"/>
      <c r="BN20" s="4"/>
      <c r="BO20" s="4"/>
      <c r="BP20" s="4"/>
      <c r="BQ20" s="4"/>
      <c r="BR20" s="4"/>
      <c r="BS20" s="7"/>
      <c r="BT20" s="7"/>
      <c r="BU20" s="7"/>
      <c r="BV20" s="7"/>
      <c r="BW20" s="7"/>
      <c r="BX20" s="7"/>
      <c r="BY20" s="7"/>
      <c r="BZ20" s="7"/>
      <c r="CA20" s="7"/>
      <c r="CB20" s="7"/>
      <c r="CC20" s="7"/>
      <c r="CD20" s="7"/>
      <c r="CE20" s="7"/>
      <c r="CF20" s="7"/>
      <c r="CG20" s="9"/>
      <c r="CH20" s="9"/>
      <c r="CI20" s="9"/>
      <c r="CJ20" s="9"/>
      <c r="CK20" s="9"/>
      <c r="CL20" s="9"/>
      <c r="CM20" s="9"/>
      <c r="CN20" s="9"/>
      <c r="CO20" s="9"/>
      <c r="CP20" s="9"/>
      <c r="CQ20" s="9"/>
      <c r="CR20" s="9"/>
      <c r="CS20" s="9"/>
      <c r="CT20" s="9"/>
      <c r="CU20" s="9"/>
      <c r="CV20" s="7"/>
      <c r="CW20" s="7"/>
      <c r="CX20" s="7"/>
      <c r="CY20" s="7"/>
      <c r="CZ20" s="7"/>
      <c r="DA20" s="7"/>
      <c r="DB20" s="7"/>
      <c r="DC20" s="7"/>
      <c r="DD20" s="7"/>
      <c r="DE20" s="7"/>
      <c r="DF20" s="7"/>
      <c r="DG20" s="66"/>
    </row>
    <row r="21" spans="2:113">
      <c r="B21" s="348"/>
      <c r="C21" s="203"/>
      <c r="D21" s="203"/>
      <c r="E21" s="203"/>
      <c r="F21" s="203"/>
      <c r="G21" s="203"/>
      <c r="H21" s="296"/>
      <c r="I21" s="297"/>
      <c r="J21" s="297"/>
      <c r="K21" s="297"/>
      <c r="L21" s="297"/>
      <c r="M21" s="297"/>
      <c r="N21" s="298"/>
      <c r="O21" s="198"/>
      <c r="P21" s="198"/>
      <c r="Q21" s="198"/>
      <c r="R21" s="198"/>
      <c r="S21" s="198"/>
      <c r="T21" s="198"/>
      <c r="U21" s="288"/>
      <c r="V21" s="288"/>
      <c r="W21" s="288"/>
      <c r="X21" s="288"/>
      <c r="Y21" s="288"/>
      <c r="Z21" s="288"/>
      <c r="AA21" s="288"/>
      <c r="AB21" s="288"/>
      <c r="AC21" s="203"/>
      <c r="AD21" s="203"/>
      <c r="AE21" s="203"/>
      <c r="AF21" s="203"/>
      <c r="AG21" s="203"/>
      <c r="AH21" s="203"/>
      <c r="AI21" s="270"/>
      <c r="AJ21" s="270"/>
      <c r="AK21" s="270"/>
      <c r="AL21" s="270"/>
      <c r="AM21" s="270"/>
      <c r="AN21" s="198"/>
      <c r="AO21" s="198"/>
      <c r="AP21" s="198"/>
      <c r="AQ21" s="198"/>
      <c r="AR21" s="198"/>
      <c r="AS21" s="270"/>
      <c r="AT21" s="270"/>
      <c r="AU21" s="270"/>
      <c r="AV21" s="270"/>
      <c r="AW21" s="270"/>
      <c r="AX21" s="76"/>
      <c r="AY21" s="45"/>
      <c r="AZ21" s="45"/>
      <c r="BA21" s="45"/>
      <c r="BB21" s="45"/>
      <c r="BC21" s="45"/>
      <c r="BD21" s="77"/>
      <c r="BF21" s="123"/>
      <c r="BG21" s="94"/>
      <c r="BH21" s="94"/>
      <c r="BI21" s="94"/>
      <c r="BJ21" s="94"/>
      <c r="BK21" s="94"/>
      <c r="BL21" s="4"/>
      <c r="BM21" s="4"/>
      <c r="BN21" s="4"/>
      <c r="BO21" s="4"/>
      <c r="BP21" s="4"/>
      <c r="BQ21" s="4"/>
      <c r="BR21" s="4"/>
      <c r="BS21" s="7"/>
      <c r="BT21" s="7"/>
      <c r="BU21" s="7"/>
      <c r="BV21" s="7"/>
      <c r="BW21" s="7"/>
      <c r="BX21" s="7"/>
      <c r="BY21" s="7"/>
      <c r="BZ21" s="7"/>
      <c r="CA21" s="7"/>
      <c r="CB21" s="7"/>
      <c r="CC21" s="7"/>
      <c r="CD21" s="7"/>
      <c r="CE21" s="7"/>
      <c r="CF21" s="7"/>
      <c r="CG21" s="9"/>
      <c r="CH21" s="9"/>
      <c r="CI21" s="9"/>
      <c r="CJ21" s="9"/>
      <c r="CK21" s="9"/>
      <c r="CL21" s="9"/>
      <c r="CM21" s="9"/>
      <c r="CN21" s="9"/>
      <c r="CO21" s="9"/>
      <c r="CP21" s="9"/>
      <c r="CQ21" s="9"/>
      <c r="CR21" s="9"/>
      <c r="CS21" s="9"/>
      <c r="CT21" s="9"/>
      <c r="CU21" s="9"/>
      <c r="CV21" s="7"/>
      <c r="CW21" s="7"/>
      <c r="CX21" s="7"/>
      <c r="CY21" s="7"/>
      <c r="CZ21" s="7"/>
      <c r="DA21" s="7"/>
      <c r="DB21" s="7"/>
      <c r="DC21" s="7"/>
      <c r="DD21" s="7"/>
      <c r="DE21" s="7"/>
      <c r="DF21" s="7"/>
      <c r="DG21" s="66"/>
    </row>
    <row r="22" spans="2:113">
      <c r="B22" s="78" t="s">
        <v>37</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79" t="s">
        <v>38</v>
      </c>
      <c r="AD22" s="7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50"/>
      <c r="BF22" s="64"/>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65"/>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66"/>
    </row>
    <row r="23" spans="2:113">
      <c r="B23" s="67" t="s">
        <v>39</v>
      </c>
      <c r="C23" s="68"/>
      <c r="D23" s="68"/>
      <c r="E23" s="68"/>
      <c r="F23" s="69"/>
      <c r="G23" s="68" t="s">
        <v>40</v>
      </c>
      <c r="H23" s="69"/>
      <c r="I23" s="68"/>
      <c r="J23" s="68"/>
      <c r="K23" s="68" t="s">
        <v>41</v>
      </c>
      <c r="L23" s="69"/>
      <c r="M23" s="69"/>
      <c r="N23" s="68"/>
      <c r="O23" s="80" t="s">
        <v>42</v>
      </c>
      <c r="P23" s="81"/>
      <c r="Q23" s="81"/>
      <c r="R23" s="81"/>
      <c r="S23" s="81"/>
      <c r="T23" s="81"/>
      <c r="U23" s="82"/>
      <c r="V23" s="70"/>
      <c r="W23" s="24"/>
      <c r="X23" s="71" t="s">
        <v>43</v>
      </c>
      <c r="Y23" s="70"/>
      <c r="Z23" s="70"/>
      <c r="AA23" s="70"/>
      <c r="AB23" s="72"/>
      <c r="AC23" s="68" t="s">
        <v>117</v>
      </c>
      <c r="AD23" s="68"/>
      <c r="AE23" s="69"/>
      <c r="AF23" s="69"/>
      <c r="AG23" s="68"/>
      <c r="AH23" s="69"/>
      <c r="AI23" s="69"/>
      <c r="AJ23" s="69"/>
      <c r="AK23" s="68" t="s">
        <v>23</v>
      </c>
      <c r="AL23" s="68"/>
      <c r="AM23" s="68"/>
      <c r="AN23" s="68"/>
      <c r="AO23" s="69"/>
      <c r="AP23" s="68" t="s">
        <v>24</v>
      </c>
      <c r="AQ23" s="68"/>
      <c r="AR23" s="68"/>
      <c r="AS23" s="68"/>
      <c r="AT23" s="69"/>
      <c r="AU23" s="68" t="s">
        <v>25</v>
      </c>
      <c r="AV23" s="68"/>
      <c r="AW23" s="68"/>
      <c r="AX23" s="69"/>
      <c r="AY23" s="69"/>
      <c r="AZ23" s="68" t="s">
        <v>109</v>
      </c>
      <c r="BA23" s="68"/>
      <c r="BB23" s="68"/>
      <c r="BC23" s="69"/>
      <c r="BD23" s="73"/>
      <c r="BF23" s="10"/>
      <c r="BG23" s="4"/>
      <c r="BH23" s="4"/>
      <c r="BI23" s="4"/>
      <c r="BJ23" s="7"/>
      <c r="BK23" s="4"/>
      <c r="BL23" s="7"/>
      <c r="BM23" s="4"/>
      <c r="BN23" s="4"/>
      <c r="BO23" s="4"/>
      <c r="BP23" s="7"/>
      <c r="BQ23" s="7"/>
      <c r="BR23" s="4"/>
      <c r="BS23" s="4"/>
      <c r="BT23" s="7"/>
      <c r="BU23" s="7"/>
      <c r="BV23" s="7"/>
      <c r="BW23" s="7"/>
      <c r="BX23" s="7"/>
      <c r="BY23" s="7"/>
      <c r="BZ23" s="7"/>
      <c r="CA23" s="7"/>
      <c r="CB23" s="4"/>
      <c r="CC23" s="7"/>
      <c r="CD23" s="7"/>
      <c r="CE23" s="7"/>
      <c r="CF23" s="7"/>
      <c r="CG23" s="4"/>
      <c r="CH23" s="7"/>
      <c r="CI23" s="7"/>
      <c r="CJ23" s="4"/>
      <c r="CK23" s="7"/>
      <c r="CL23" s="7"/>
      <c r="CM23" s="7"/>
      <c r="CN23" s="4"/>
      <c r="CO23" s="4"/>
      <c r="CP23" s="4"/>
      <c r="CQ23" s="4"/>
      <c r="CR23" s="7"/>
      <c r="CS23" s="4"/>
      <c r="CT23" s="4"/>
      <c r="CU23" s="4"/>
      <c r="CV23" s="4"/>
      <c r="CW23" s="7"/>
      <c r="CX23" s="4"/>
      <c r="CY23" s="4"/>
      <c r="CZ23" s="4"/>
      <c r="DA23" s="7"/>
      <c r="DB23" s="7"/>
      <c r="DC23" s="4"/>
      <c r="DD23" s="4"/>
      <c r="DE23" s="4"/>
      <c r="DF23" s="7"/>
      <c r="DG23" s="66"/>
    </row>
    <row r="24" spans="2:113">
      <c r="B24" s="345"/>
      <c r="C24" s="346"/>
      <c r="D24" s="346"/>
      <c r="E24" s="346"/>
      <c r="F24" s="346"/>
      <c r="G24" s="288"/>
      <c r="H24" s="288"/>
      <c r="I24" s="288"/>
      <c r="J24" s="288"/>
      <c r="K24" s="198"/>
      <c r="L24" s="198"/>
      <c r="M24" s="198"/>
      <c r="N24" s="198"/>
      <c r="O24" s="198"/>
      <c r="P24" s="198"/>
      <c r="Q24" s="198"/>
      <c r="R24" s="198"/>
      <c r="S24" s="198"/>
      <c r="T24" s="198"/>
      <c r="U24" s="198"/>
      <c r="V24" s="45"/>
      <c r="W24" s="24" t="s">
        <v>119</v>
      </c>
      <c r="X24" s="46" t="s">
        <v>44</v>
      </c>
      <c r="Y24" s="45"/>
      <c r="Z24" s="45"/>
      <c r="AA24" s="45"/>
      <c r="AB24" s="74"/>
      <c r="AC24" s="197">
        <f>+AC17*AC20*AC27</f>
        <v>0</v>
      </c>
      <c r="AD24" s="197"/>
      <c r="AE24" s="197"/>
      <c r="AF24" s="197"/>
      <c r="AG24" s="197"/>
      <c r="AH24" s="197"/>
      <c r="AI24" s="197"/>
      <c r="AJ24" s="197"/>
      <c r="AK24" s="198"/>
      <c r="AL24" s="198"/>
      <c r="AM24" s="198"/>
      <c r="AN24" s="198"/>
      <c r="AO24" s="198"/>
      <c r="AP24" s="198"/>
      <c r="AQ24" s="198"/>
      <c r="AR24" s="198"/>
      <c r="AS24" s="198"/>
      <c r="AT24" s="198"/>
      <c r="AU24" s="198"/>
      <c r="AV24" s="198"/>
      <c r="AW24" s="198"/>
      <c r="AX24" s="198"/>
      <c r="AY24" s="198"/>
      <c r="AZ24" s="250">
        <f>AK24*AP24*AU24/1000000000</f>
        <v>0</v>
      </c>
      <c r="BA24" s="250"/>
      <c r="BB24" s="250"/>
      <c r="BC24" s="250"/>
      <c r="BD24" s="251"/>
      <c r="BF24" s="10"/>
      <c r="BG24" s="94"/>
      <c r="BH24" s="94"/>
      <c r="BI24" s="94"/>
      <c r="BJ24" s="94"/>
      <c r="BK24" s="4"/>
      <c r="BL24" s="4"/>
      <c r="BM24" s="4"/>
      <c r="BN24" s="4"/>
      <c r="BO24" s="7"/>
      <c r="BP24" s="7"/>
      <c r="BQ24" s="7"/>
      <c r="BR24" s="7"/>
      <c r="BS24" s="7"/>
      <c r="BT24" s="7"/>
      <c r="BU24" s="7"/>
      <c r="BV24" s="7"/>
      <c r="BW24" s="7"/>
      <c r="BX24" s="7"/>
      <c r="BY24" s="7"/>
      <c r="BZ24" s="7"/>
      <c r="CA24" s="7"/>
      <c r="CB24" s="4"/>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94"/>
      <c r="DE24" s="94"/>
      <c r="DF24" s="94"/>
      <c r="DG24" s="122"/>
    </row>
    <row r="25" spans="2:113">
      <c r="B25" s="345"/>
      <c r="C25" s="346"/>
      <c r="D25" s="346"/>
      <c r="E25" s="346"/>
      <c r="F25" s="346"/>
      <c r="G25" s="288"/>
      <c r="H25" s="288"/>
      <c r="I25" s="288"/>
      <c r="J25" s="288"/>
      <c r="K25" s="198"/>
      <c r="L25" s="198"/>
      <c r="M25" s="198"/>
      <c r="N25" s="198"/>
      <c r="O25" s="198"/>
      <c r="P25" s="198"/>
      <c r="Q25" s="198"/>
      <c r="R25" s="198"/>
      <c r="S25" s="198"/>
      <c r="T25" s="198"/>
      <c r="U25" s="198"/>
      <c r="V25" s="45"/>
      <c r="W25" s="24"/>
      <c r="X25" s="46" t="s">
        <v>45</v>
      </c>
      <c r="Y25" s="45"/>
      <c r="Z25" s="45"/>
      <c r="AA25" s="45"/>
      <c r="AB25" s="74"/>
      <c r="AC25" s="197"/>
      <c r="AD25" s="197"/>
      <c r="AE25" s="197"/>
      <c r="AF25" s="197"/>
      <c r="AG25" s="197"/>
      <c r="AH25" s="197"/>
      <c r="AI25" s="197"/>
      <c r="AJ25" s="197"/>
      <c r="AK25" s="198"/>
      <c r="AL25" s="198"/>
      <c r="AM25" s="198"/>
      <c r="AN25" s="198"/>
      <c r="AO25" s="198"/>
      <c r="AP25" s="198"/>
      <c r="AQ25" s="198"/>
      <c r="AR25" s="198"/>
      <c r="AS25" s="198"/>
      <c r="AT25" s="198"/>
      <c r="AU25" s="198"/>
      <c r="AV25" s="198"/>
      <c r="AW25" s="198"/>
      <c r="AX25" s="198"/>
      <c r="AY25" s="198"/>
      <c r="AZ25" s="250"/>
      <c r="BA25" s="250"/>
      <c r="BB25" s="250"/>
      <c r="BC25" s="250"/>
      <c r="BD25" s="251"/>
      <c r="BF25" s="10"/>
      <c r="BG25" s="94"/>
      <c r="BH25" s="94"/>
      <c r="BI25" s="94"/>
      <c r="BJ25" s="94"/>
      <c r="BK25" s="4"/>
      <c r="BL25" s="4"/>
      <c r="BM25" s="4"/>
      <c r="BN25" s="4"/>
      <c r="BO25" s="7"/>
      <c r="BP25" s="7"/>
      <c r="BQ25" s="7"/>
      <c r="BR25" s="7"/>
      <c r="BS25" s="7"/>
      <c r="BT25" s="7"/>
      <c r="BU25" s="7"/>
      <c r="BV25" s="7"/>
      <c r="BW25" s="7"/>
      <c r="BX25" s="7"/>
      <c r="BY25" s="7"/>
      <c r="BZ25" s="7"/>
      <c r="CA25" s="7"/>
      <c r="CB25" s="4"/>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94"/>
      <c r="DD25" s="94"/>
      <c r="DE25" s="94"/>
      <c r="DF25" s="94"/>
      <c r="DG25" s="122"/>
    </row>
    <row r="26" spans="2:113">
      <c r="B26" s="349"/>
      <c r="C26" s="288"/>
      <c r="D26" s="288"/>
      <c r="E26" s="288"/>
      <c r="F26" s="288"/>
      <c r="G26" s="288"/>
      <c r="H26" s="288"/>
      <c r="I26" s="288"/>
      <c r="J26" s="288"/>
      <c r="K26" s="198"/>
      <c r="L26" s="198"/>
      <c r="M26" s="198"/>
      <c r="N26" s="198"/>
      <c r="O26" s="198"/>
      <c r="P26" s="198"/>
      <c r="Q26" s="198"/>
      <c r="R26" s="198"/>
      <c r="S26" s="198"/>
      <c r="T26" s="198"/>
      <c r="U26" s="198"/>
      <c r="V26" s="45"/>
      <c r="W26" s="24"/>
      <c r="X26" s="46" t="s">
        <v>46</v>
      </c>
      <c r="Y26" s="45"/>
      <c r="Z26" s="45"/>
      <c r="AA26" s="45"/>
      <c r="AB26" s="74"/>
      <c r="AC26" s="68" t="s">
        <v>47</v>
      </c>
      <c r="AD26" s="68"/>
      <c r="AE26" s="69"/>
      <c r="AF26" s="69"/>
      <c r="AG26" s="68"/>
      <c r="AH26" s="69"/>
      <c r="AI26" s="68" t="s">
        <v>34</v>
      </c>
      <c r="AJ26" s="68"/>
      <c r="AK26" s="68"/>
      <c r="AL26" s="68"/>
      <c r="AM26" s="69"/>
      <c r="AN26" s="68" t="s">
        <v>35</v>
      </c>
      <c r="AO26" s="68"/>
      <c r="AP26" s="68"/>
      <c r="AQ26" s="68"/>
      <c r="AR26" s="69"/>
      <c r="AS26" s="68" t="s">
        <v>36</v>
      </c>
      <c r="AT26" s="68"/>
      <c r="AU26" s="68"/>
      <c r="AV26" s="68"/>
      <c r="AW26" s="69"/>
      <c r="AX26" s="68" t="s">
        <v>48</v>
      </c>
      <c r="AY26" s="68"/>
      <c r="AZ26" s="68"/>
      <c r="BA26" s="69"/>
      <c r="BB26" s="69"/>
      <c r="BC26" s="69"/>
      <c r="BD26" s="73"/>
      <c r="BF26" s="10"/>
      <c r="BG26" s="94"/>
      <c r="BH26" s="94"/>
      <c r="BI26" s="94"/>
      <c r="BJ26" s="94"/>
      <c r="BK26" s="4"/>
      <c r="BL26" s="4"/>
      <c r="BM26" s="4"/>
      <c r="BN26" s="4"/>
      <c r="BO26" s="7"/>
      <c r="BP26" s="7"/>
      <c r="BQ26" s="7"/>
      <c r="BR26" s="7"/>
      <c r="BS26" s="7"/>
      <c r="BT26" s="7"/>
      <c r="BU26" s="7"/>
      <c r="BV26" s="7"/>
      <c r="BW26" s="7"/>
      <c r="BX26" s="7"/>
      <c r="BY26" s="7"/>
      <c r="BZ26" s="7"/>
      <c r="CA26" s="7"/>
      <c r="CB26" s="4"/>
      <c r="CC26" s="7"/>
      <c r="CD26" s="7"/>
      <c r="CE26" s="7"/>
      <c r="CF26" s="7"/>
      <c r="CG26" s="4"/>
      <c r="CH26" s="7"/>
      <c r="CI26" s="7"/>
      <c r="CJ26" s="4"/>
      <c r="CK26" s="7"/>
      <c r="CL26" s="4"/>
      <c r="CM26" s="4"/>
      <c r="CN26" s="4"/>
      <c r="CO26" s="4"/>
      <c r="CP26" s="7"/>
      <c r="CQ26" s="4"/>
      <c r="CR26" s="4"/>
      <c r="CS26" s="4"/>
      <c r="CT26" s="4"/>
      <c r="CU26" s="7"/>
      <c r="CV26" s="4"/>
      <c r="CW26" s="4"/>
      <c r="CX26" s="4"/>
      <c r="CY26" s="4"/>
      <c r="CZ26" s="7"/>
      <c r="DA26" s="4"/>
      <c r="DB26" s="4"/>
      <c r="DC26" s="4"/>
      <c r="DD26" s="7"/>
      <c r="DE26" s="7"/>
      <c r="DF26" s="7"/>
      <c r="DG26" s="66"/>
    </row>
    <row r="27" spans="2:113">
      <c r="B27" s="349"/>
      <c r="C27" s="288"/>
      <c r="D27" s="288"/>
      <c r="E27" s="288"/>
      <c r="F27" s="288"/>
      <c r="G27" s="288"/>
      <c r="H27" s="288"/>
      <c r="I27" s="288"/>
      <c r="J27" s="288"/>
      <c r="K27" s="198"/>
      <c r="L27" s="198"/>
      <c r="M27" s="198"/>
      <c r="N27" s="198"/>
      <c r="O27" s="198"/>
      <c r="P27" s="198"/>
      <c r="Q27" s="198"/>
      <c r="R27" s="198"/>
      <c r="S27" s="198"/>
      <c r="T27" s="198"/>
      <c r="U27" s="198"/>
      <c r="V27" s="83"/>
      <c r="W27" s="24" t="s">
        <v>119</v>
      </c>
      <c r="X27" s="84" t="s">
        <v>115</v>
      </c>
      <c r="Y27" s="83"/>
      <c r="Z27" s="83"/>
      <c r="AA27" s="83"/>
      <c r="AB27" s="85"/>
      <c r="AC27" s="203"/>
      <c r="AD27" s="203"/>
      <c r="AE27" s="203"/>
      <c r="AF27" s="203"/>
      <c r="AG27" s="203"/>
      <c r="AH27" s="203"/>
      <c r="AI27" s="270"/>
      <c r="AJ27" s="270"/>
      <c r="AK27" s="270"/>
      <c r="AL27" s="270"/>
      <c r="AM27" s="270"/>
      <c r="AN27" s="198"/>
      <c r="AO27" s="198"/>
      <c r="AP27" s="198"/>
      <c r="AQ27" s="198"/>
      <c r="AR27" s="198"/>
      <c r="AS27" s="270"/>
      <c r="AT27" s="270"/>
      <c r="AU27" s="270"/>
      <c r="AV27" s="270"/>
      <c r="AW27" s="270"/>
      <c r="AX27" s="195" t="e">
        <f>AZ24/AC24</f>
        <v>#DIV/0!</v>
      </c>
      <c r="AY27" s="195"/>
      <c r="AZ27" s="195"/>
      <c r="BA27" s="195"/>
      <c r="BB27" s="195"/>
      <c r="BC27" s="195"/>
      <c r="BD27" s="196"/>
      <c r="BF27" s="10"/>
      <c r="BG27" s="94"/>
      <c r="BH27" s="94"/>
      <c r="BI27" s="94"/>
      <c r="BJ27" s="94"/>
      <c r="BK27" s="4"/>
      <c r="BL27" s="4"/>
      <c r="BM27" s="4"/>
      <c r="BN27" s="4"/>
      <c r="BO27" s="7"/>
      <c r="BP27" s="7"/>
      <c r="BQ27" s="7"/>
      <c r="BR27" s="7"/>
      <c r="BS27" s="7"/>
      <c r="BT27" s="7"/>
      <c r="BU27" s="7"/>
      <c r="BV27" s="7"/>
      <c r="BW27" s="7"/>
      <c r="BX27" s="7"/>
      <c r="BY27" s="7"/>
      <c r="BZ27" s="7"/>
      <c r="CA27" s="7"/>
      <c r="CB27" s="4"/>
      <c r="CC27" s="7"/>
      <c r="CD27" s="7"/>
      <c r="CE27" s="7"/>
      <c r="CF27" s="7"/>
      <c r="CG27" s="9"/>
      <c r="CH27" s="9"/>
      <c r="CI27" s="9"/>
      <c r="CJ27" s="9"/>
      <c r="CK27" s="9"/>
      <c r="CL27" s="9"/>
      <c r="CM27" s="9"/>
      <c r="CN27" s="9"/>
      <c r="CO27" s="9"/>
      <c r="CP27" s="9"/>
      <c r="CQ27" s="9"/>
      <c r="CR27" s="9"/>
      <c r="CS27" s="9"/>
      <c r="CT27" s="9"/>
      <c r="CU27" s="9"/>
      <c r="CV27" s="7"/>
      <c r="CW27" s="7"/>
      <c r="CX27" s="7"/>
      <c r="CY27" s="7"/>
      <c r="CZ27" s="7"/>
      <c r="DA27" s="7"/>
      <c r="DB27" s="94"/>
      <c r="DC27" s="94"/>
      <c r="DD27" s="94"/>
      <c r="DE27" s="94"/>
      <c r="DF27" s="94"/>
      <c r="DG27" s="122"/>
    </row>
    <row r="28" spans="2:113">
      <c r="B28" s="78" t="s">
        <v>49</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203"/>
      <c r="AD28" s="203"/>
      <c r="AE28" s="203"/>
      <c r="AF28" s="203"/>
      <c r="AG28" s="203"/>
      <c r="AH28" s="203"/>
      <c r="AI28" s="270"/>
      <c r="AJ28" s="270"/>
      <c r="AK28" s="270"/>
      <c r="AL28" s="270"/>
      <c r="AM28" s="270"/>
      <c r="AN28" s="198"/>
      <c r="AO28" s="198"/>
      <c r="AP28" s="198"/>
      <c r="AQ28" s="198"/>
      <c r="AR28" s="198"/>
      <c r="AS28" s="270"/>
      <c r="AT28" s="270"/>
      <c r="AU28" s="270"/>
      <c r="AV28" s="270"/>
      <c r="AW28" s="270"/>
      <c r="AX28" s="195"/>
      <c r="AY28" s="195"/>
      <c r="AZ28" s="195"/>
      <c r="BA28" s="195"/>
      <c r="BB28" s="195"/>
      <c r="BC28" s="195"/>
      <c r="BD28" s="196"/>
      <c r="BF28" s="53" t="s">
        <v>50</v>
      </c>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5"/>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86"/>
    </row>
    <row r="29" spans="2:113">
      <c r="B29" s="87" t="s">
        <v>51</v>
      </c>
      <c r="C29" s="70"/>
      <c r="D29" s="70"/>
      <c r="E29" s="70"/>
      <c r="F29" s="70"/>
      <c r="G29" s="70"/>
      <c r="H29" s="340"/>
      <c r="I29" s="340"/>
      <c r="J29" s="340"/>
      <c r="K29" s="340"/>
      <c r="L29" s="340"/>
      <c r="M29" s="340"/>
      <c r="N29" s="340"/>
      <c r="O29" s="88"/>
      <c r="P29" s="24"/>
      <c r="Q29" s="71" t="s">
        <v>52</v>
      </c>
      <c r="R29" s="70"/>
      <c r="S29" s="70"/>
      <c r="T29" s="70"/>
      <c r="U29" s="70"/>
      <c r="V29" s="24"/>
      <c r="W29" s="71" t="s">
        <v>53</v>
      </c>
      <c r="X29" s="70"/>
      <c r="Y29" s="70"/>
      <c r="Z29" s="70"/>
      <c r="AA29" s="70"/>
      <c r="AB29" s="72"/>
      <c r="AC29" s="79" t="s">
        <v>54</v>
      </c>
      <c r="AD29" s="7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50"/>
      <c r="BF29" s="10"/>
      <c r="BG29" s="7"/>
      <c r="BH29" s="7"/>
      <c r="BI29" s="7"/>
      <c r="BJ29" s="7"/>
      <c r="BK29" s="7"/>
      <c r="BL29" s="7"/>
      <c r="BM29" s="7"/>
      <c r="BN29" s="7"/>
      <c r="BO29" s="7"/>
      <c r="BP29" s="7"/>
      <c r="BQ29" s="7"/>
      <c r="BR29" s="7"/>
      <c r="BS29" s="7"/>
      <c r="BT29" s="7"/>
      <c r="BU29" s="4"/>
      <c r="BV29" s="7"/>
      <c r="BW29" s="7"/>
      <c r="BX29" s="7"/>
      <c r="BY29" s="7"/>
      <c r="BZ29" s="7"/>
      <c r="CA29" s="4"/>
      <c r="CB29" s="7"/>
      <c r="CC29" s="7"/>
      <c r="CD29" s="7"/>
      <c r="CE29" s="7"/>
      <c r="CF29" s="7"/>
      <c r="CG29" s="65"/>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7"/>
      <c r="DF29" s="7"/>
      <c r="DG29" s="66"/>
    </row>
    <row r="30" spans="2:113" ht="12.75" customHeight="1">
      <c r="B30" s="44" t="s">
        <v>55</v>
      </c>
      <c r="C30" s="45"/>
      <c r="D30" s="45"/>
      <c r="E30" s="45"/>
      <c r="F30" s="45"/>
      <c r="G30" s="45"/>
      <c r="H30" s="220"/>
      <c r="I30" s="220"/>
      <c r="J30" s="220"/>
      <c r="K30" s="220"/>
      <c r="L30" s="220"/>
      <c r="M30" s="220"/>
      <c r="N30" s="220"/>
      <c r="O30" s="45"/>
      <c r="P30" s="24"/>
      <c r="Q30" s="46" t="s">
        <v>56</v>
      </c>
      <c r="R30" s="45"/>
      <c r="S30" s="45"/>
      <c r="T30" s="45"/>
      <c r="U30" s="45"/>
      <c r="V30" s="45"/>
      <c r="W30" s="45"/>
      <c r="X30" s="45"/>
      <c r="Y30" s="45"/>
      <c r="Z30" s="45"/>
      <c r="AA30" s="45"/>
      <c r="AB30" s="74"/>
      <c r="AC30" s="68" t="s">
        <v>57</v>
      </c>
      <c r="AD30" s="68"/>
      <c r="AE30" s="68"/>
      <c r="AF30" s="68"/>
      <c r="AG30" s="68" t="s">
        <v>118</v>
      </c>
      <c r="AH30" s="69"/>
      <c r="AI30" s="68"/>
      <c r="AJ30" s="69"/>
      <c r="AK30" s="68"/>
      <c r="AL30" s="68"/>
      <c r="AM30" s="89" t="s">
        <v>58</v>
      </c>
      <c r="AN30" s="68"/>
      <c r="AO30" s="68"/>
      <c r="AP30" s="68"/>
      <c r="AQ30" s="68"/>
      <c r="AR30" s="90" t="s">
        <v>9</v>
      </c>
      <c r="AS30" s="68"/>
      <c r="AT30" s="90"/>
      <c r="AU30" s="90"/>
      <c r="AV30" s="89" t="s">
        <v>59</v>
      </c>
      <c r="AW30" s="68"/>
      <c r="AX30" s="68"/>
      <c r="AY30" s="68"/>
      <c r="AZ30" s="68"/>
      <c r="BA30" s="90" t="s">
        <v>9</v>
      </c>
      <c r="BB30" s="68"/>
      <c r="BC30" s="90"/>
      <c r="BD30" s="91"/>
      <c r="BF30" s="10"/>
      <c r="BG30" s="4"/>
      <c r="BH30" s="7"/>
      <c r="BI30" s="7"/>
      <c r="BJ30" s="7"/>
      <c r="BK30" s="7"/>
      <c r="BL30" s="7"/>
      <c r="BM30" s="7"/>
      <c r="BN30" s="7"/>
      <c r="BO30" s="7"/>
      <c r="BP30" s="7"/>
      <c r="BQ30" s="7"/>
      <c r="BR30" s="7"/>
      <c r="BS30" s="7"/>
      <c r="BT30" s="7"/>
      <c r="BU30" s="4"/>
      <c r="BV30" s="7"/>
      <c r="BW30" s="7"/>
      <c r="BX30" s="7"/>
      <c r="BY30" s="7"/>
      <c r="BZ30" s="7"/>
      <c r="CA30" s="7"/>
      <c r="CB30" s="7"/>
      <c r="CC30" s="7"/>
      <c r="CD30" s="7"/>
      <c r="CE30" s="7"/>
      <c r="CF30" s="7"/>
      <c r="CG30" s="4"/>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92"/>
      <c r="DF30" s="92"/>
      <c r="DG30" s="93"/>
      <c r="DH30" s="92"/>
      <c r="DI30" s="92"/>
    </row>
    <row r="31" spans="2:113">
      <c r="B31" s="129"/>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74"/>
      <c r="AC31" s="224" t="s">
        <v>0</v>
      </c>
      <c r="AD31" s="225"/>
      <c r="AE31" s="225"/>
      <c r="AF31" s="225"/>
      <c r="AG31" s="350">
        <f>AC17</f>
        <v>0</v>
      </c>
      <c r="AH31" s="351"/>
      <c r="AI31" s="351"/>
      <c r="AJ31" s="351"/>
      <c r="AK31" s="351"/>
      <c r="AL31" s="352"/>
      <c r="AM31" s="305"/>
      <c r="AN31" s="306"/>
      <c r="AO31" s="306"/>
      <c r="AP31" s="306"/>
      <c r="AQ31" s="308"/>
      <c r="AR31" s="305"/>
      <c r="AS31" s="306"/>
      <c r="AT31" s="306"/>
      <c r="AU31" s="308"/>
      <c r="AV31" s="305"/>
      <c r="AW31" s="306"/>
      <c r="AX31" s="306"/>
      <c r="AY31" s="306"/>
      <c r="AZ31" s="308"/>
      <c r="BA31" s="305"/>
      <c r="BB31" s="306"/>
      <c r="BC31" s="306"/>
      <c r="BD31" s="307"/>
      <c r="BF31" s="12"/>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11"/>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94"/>
      <c r="DF31" s="94"/>
      <c r="DG31" s="122"/>
    </row>
    <row r="32" spans="2:113">
      <c r="B32" s="67" t="s">
        <v>23</v>
      </c>
      <c r="C32" s="68"/>
      <c r="D32" s="68"/>
      <c r="E32" s="68"/>
      <c r="F32" s="69"/>
      <c r="G32" s="68" t="s">
        <v>24</v>
      </c>
      <c r="H32" s="68"/>
      <c r="I32" s="68"/>
      <c r="J32" s="68"/>
      <c r="K32" s="69"/>
      <c r="L32" s="68" t="s">
        <v>25</v>
      </c>
      <c r="M32" s="68"/>
      <c r="N32" s="68"/>
      <c r="O32" s="68"/>
      <c r="P32" s="69"/>
      <c r="Q32" s="68" t="s">
        <v>26</v>
      </c>
      <c r="R32" s="69"/>
      <c r="S32" s="69"/>
      <c r="T32" s="68"/>
      <c r="U32" s="69"/>
      <c r="V32" s="68" t="s">
        <v>60</v>
      </c>
      <c r="W32" s="69"/>
      <c r="X32" s="69"/>
      <c r="Y32" s="68"/>
      <c r="Z32" s="69"/>
      <c r="AA32" s="69"/>
      <c r="AB32" s="69"/>
      <c r="AC32" s="376" t="s">
        <v>120</v>
      </c>
      <c r="AD32" s="377"/>
      <c r="AE32" s="377"/>
      <c r="AF32" s="31">
        <v>1</v>
      </c>
      <c r="AG32" s="350" t="str">
        <f>IF(AC27&gt;=1,AG31*AC20,"")</f>
        <v/>
      </c>
      <c r="AH32" s="351"/>
      <c r="AI32" s="351"/>
      <c r="AJ32" s="351"/>
      <c r="AK32" s="351"/>
      <c r="AL32" s="352"/>
      <c r="AM32" s="305"/>
      <c r="AN32" s="306"/>
      <c r="AO32" s="306"/>
      <c r="AP32" s="306"/>
      <c r="AQ32" s="308"/>
      <c r="AR32" s="305"/>
      <c r="AS32" s="306"/>
      <c r="AT32" s="306"/>
      <c r="AU32" s="308"/>
      <c r="AV32" s="305"/>
      <c r="AW32" s="306"/>
      <c r="AX32" s="306"/>
      <c r="AY32" s="306"/>
      <c r="AZ32" s="308"/>
      <c r="BA32" s="305"/>
      <c r="BB32" s="306"/>
      <c r="BC32" s="306"/>
      <c r="BD32" s="307"/>
      <c r="BF32" s="10"/>
      <c r="BG32" s="4"/>
      <c r="BH32" s="4"/>
      <c r="BI32" s="4"/>
      <c r="BJ32" s="7"/>
      <c r="BK32" s="7"/>
      <c r="BL32" s="4"/>
      <c r="BM32" s="124"/>
      <c r="BN32" s="4"/>
      <c r="BO32" s="7"/>
      <c r="BP32" s="4"/>
      <c r="BQ32" s="4"/>
      <c r="BR32" s="4"/>
      <c r="BS32" s="4"/>
      <c r="BT32" s="7"/>
      <c r="BU32" s="4"/>
      <c r="BV32" s="7"/>
      <c r="BW32" s="7"/>
      <c r="BX32" s="4"/>
      <c r="BY32" s="124"/>
      <c r="BZ32" s="4"/>
      <c r="CA32" s="7"/>
      <c r="CB32" s="7"/>
      <c r="CC32" s="4"/>
      <c r="CD32" s="7"/>
      <c r="CE32" s="7"/>
      <c r="CF32" s="7"/>
      <c r="CG32" s="11"/>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94"/>
      <c r="DF32" s="94"/>
      <c r="DG32" s="122"/>
    </row>
    <row r="33" spans="2:111">
      <c r="B33" s="339"/>
      <c r="C33" s="198"/>
      <c r="D33" s="198"/>
      <c r="E33" s="198"/>
      <c r="F33" s="198"/>
      <c r="G33" s="198"/>
      <c r="H33" s="198"/>
      <c r="I33" s="198"/>
      <c r="J33" s="198"/>
      <c r="K33" s="198"/>
      <c r="L33" s="198"/>
      <c r="M33" s="198"/>
      <c r="N33" s="198"/>
      <c r="O33" s="198"/>
      <c r="P33" s="198"/>
      <c r="Q33" s="198"/>
      <c r="R33" s="198"/>
      <c r="S33" s="198"/>
      <c r="T33" s="198"/>
      <c r="U33" s="198"/>
      <c r="V33" s="289"/>
      <c r="W33" s="198"/>
      <c r="X33" s="198"/>
      <c r="Y33" s="198"/>
      <c r="Z33" s="198"/>
      <c r="AA33" s="198"/>
      <c r="AB33" s="198"/>
      <c r="AC33" s="376" t="s">
        <v>120</v>
      </c>
      <c r="AD33" s="377"/>
      <c r="AE33" s="377"/>
      <c r="AF33" s="31">
        <v>2</v>
      </c>
      <c r="AG33" s="350" t="str">
        <f>IF(AC27&gt;=2,AG32+AG$32,"")</f>
        <v/>
      </c>
      <c r="AH33" s="351"/>
      <c r="AI33" s="351"/>
      <c r="AJ33" s="351"/>
      <c r="AK33" s="351"/>
      <c r="AL33" s="352"/>
      <c r="AM33" s="305"/>
      <c r="AN33" s="306"/>
      <c r="AO33" s="306"/>
      <c r="AP33" s="306"/>
      <c r="AQ33" s="308"/>
      <c r="AR33" s="305"/>
      <c r="AS33" s="306"/>
      <c r="AT33" s="306"/>
      <c r="AU33" s="308"/>
      <c r="AV33" s="305"/>
      <c r="AW33" s="306"/>
      <c r="AX33" s="306"/>
      <c r="AY33" s="306"/>
      <c r="AZ33" s="308"/>
      <c r="BA33" s="305"/>
      <c r="BB33" s="306"/>
      <c r="BC33" s="306"/>
      <c r="BD33" s="307"/>
      <c r="BF33" s="8"/>
      <c r="BG33" s="94"/>
      <c r="BH33" s="94"/>
      <c r="BI33" s="94"/>
      <c r="BJ33" s="94"/>
      <c r="BK33" s="7"/>
      <c r="BL33" s="9"/>
      <c r="BM33" s="9"/>
      <c r="BN33" s="9"/>
      <c r="BO33" s="9"/>
      <c r="BP33" s="7"/>
      <c r="BQ33" s="9"/>
      <c r="BR33" s="9"/>
      <c r="BS33" s="9"/>
      <c r="BT33" s="9"/>
      <c r="BU33" s="7"/>
      <c r="BV33" s="7"/>
      <c r="BW33" s="7"/>
      <c r="BX33" s="9"/>
      <c r="BY33" s="9"/>
      <c r="BZ33" s="9"/>
      <c r="CA33" s="7"/>
      <c r="CB33" s="7"/>
      <c r="CC33" s="7"/>
      <c r="CD33" s="7"/>
      <c r="CE33" s="7"/>
      <c r="CF33" s="7"/>
      <c r="CG33" s="11"/>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94"/>
      <c r="DF33" s="94"/>
      <c r="DG33" s="122"/>
    </row>
    <row r="34" spans="2:111">
      <c r="B34" s="339"/>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376" t="s">
        <v>120</v>
      </c>
      <c r="AD34" s="377"/>
      <c r="AE34" s="377"/>
      <c r="AF34" s="31">
        <v>3</v>
      </c>
      <c r="AG34" s="350" t="str">
        <f>IF(AC27&gt;=3,AG33+AG$32,"")</f>
        <v/>
      </c>
      <c r="AH34" s="351"/>
      <c r="AI34" s="351"/>
      <c r="AJ34" s="351"/>
      <c r="AK34" s="351"/>
      <c r="AL34" s="352"/>
      <c r="AM34" s="305"/>
      <c r="AN34" s="306"/>
      <c r="AO34" s="306"/>
      <c r="AP34" s="306"/>
      <c r="AQ34" s="308"/>
      <c r="AR34" s="305"/>
      <c r="AS34" s="306"/>
      <c r="AT34" s="306"/>
      <c r="AU34" s="308"/>
      <c r="AV34" s="305"/>
      <c r="AW34" s="306"/>
      <c r="AX34" s="306"/>
      <c r="AY34" s="306"/>
      <c r="AZ34" s="308"/>
      <c r="BA34" s="305"/>
      <c r="BB34" s="306"/>
      <c r="BC34" s="306"/>
      <c r="BD34" s="307"/>
      <c r="BF34" s="123"/>
      <c r="BG34" s="94"/>
      <c r="BH34" s="94"/>
      <c r="BI34" s="94"/>
      <c r="BJ34" s="94"/>
      <c r="BK34" s="7"/>
      <c r="BL34" s="9"/>
      <c r="BM34" s="124"/>
      <c r="BN34" s="9"/>
      <c r="BO34" s="9"/>
      <c r="BP34" s="9"/>
      <c r="BQ34" s="9"/>
      <c r="BR34" s="9"/>
      <c r="BS34" s="9"/>
      <c r="BT34" s="9"/>
      <c r="BU34" s="7"/>
      <c r="BV34" s="7"/>
      <c r="BW34" s="7"/>
      <c r="BX34" s="9"/>
      <c r="BZ34" s="9"/>
      <c r="CA34" s="7"/>
      <c r="CB34" s="7"/>
      <c r="CC34" s="7"/>
      <c r="CD34" s="7"/>
      <c r="CE34" s="7"/>
      <c r="CF34" s="7"/>
      <c r="CG34" s="11"/>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94"/>
      <c r="DF34" s="94"/>
      <c r="DG34" s="122"/>
    </row>
    <row r="35" spans="2:111">
      <c r="B35" s="290" t="s">
        <v>61</v>
      </c>
      <c r="C35" s="291"/>
      <c r="D35" s="291"/>
      <c r="E35" s="291"/>
      <c r="F35" s="291"/>
      <c r="G35" s="292"/>
      <c r="H35" s="194" t="s">
        <v>62</v>
      </c>
      <c r="I35" s="69"/>
      <c r="J35" s="69"/>
      <c r="K35" s="194"/>
      <c r="L35" s="69"/>
      <c r="M35" s="69"/>
      <c r="N35" s="69"/>
      <c r="O35" s="69"/>
      <c r="P35" s="69"/>
      <c r="Q35" s="69"/>
      <c r="R35" s="69"/>
      <c r="S35" s="69"/>
      <c r="T35" s="69"/>
      <c r="U35" s="69"/>
      <c r="V35" s="69"/>
      <c r="W35" s="69"/>
      <c r="X35" s="69"/>
      <c r="Y35" s="69"/>
      <c r="Z35" s="69"/>
      <c r="AA35" s="69"/>
      <c r="AB35" s="69"/>
      <c r="AC35" s="379" t="s">
        <v>120</v>
      </c>
      <c r="AD35" s="380"/>
      <c r="AE35" s="380"/>
      <c r="AF35" s="131">
        <v>4</v>
      </c>
      <c r="AG35" s="360" t="str">
        <f>IF(AC27&gt;=3,AG34+AG$32,"")</f>
        <v/>
      </c>
      <c r="AH35" s="361"/>
      <c r="AI35" s="361"/>
      <c r="AJ35" s="361"/>
      <c r="AK35" s="361"/>
      <c r="AL35" s="362"/>
      <c r="AM35" s="305"/>
      <c r="AN35" s="306"/>
      <c r="AO35" s="306"/>
      <c r="AP35" s="306"/>
      <c r="AQ35" s="308"/>
      <c r="AR35" s="363"/>
      <c r="AS35" s="364"/>
      <c r="AT35" s="364"/>
      <c r="AU35" s="365"/>
      <c r="AV35" s="367"/>
      <c r="AW35" s="368"/>
      <c r="AX35" s="368"/>
      <c r="AY35" s="368"/>
      <c r="AZ35" s="369"/>
      <c r="BA35" s="367"/>
      <c r="BB35" s="368"/>
      <c r="BC35" s="368"/>
      <c r="BD35" s="370"/>
      <c r="BF35" s="12"/>
      <c r="BG35" s="94"/>
      <c r="BH35" s="94"/>
      <c r="BI35" s="94"/>
      <c r="BJ35" s="94"/>
      <c r="BK35" s="94"/>
      <c r="BL35" s="7"/>
      <c r="BN35" s="7"/>
      <c r="BO35" s="7"/>
      <c r="BP35" s="7"/>
      <c r="BQ35" s="7"/>
      <c r="BR35" s="7"/>
      <c r="BS35" s="7"/>
      <c r="BT35" s="7"/>
      <c r="BU35" s="7"/>
      <c r="BV35" s="7"/>
      <c r="BW35" s="94"/>
      <c r="BX35" s="7"/>
      <c r="BZ35" s="7"/>
      <c r="CA35" s="7"/>
      <c r="CB35" s="7"/>
      <c r="CC35" s="7"/>
      <c r="CD35" s="7"/>
      <c r="CE35" s="7"/>
      <c r="CF35" s="7"/>
      <c r="CG35" s="11"/>
      <c r="CH35" s="94"/>
      <c r="CI35" s="94"/>
      <c r="CJ35" s="7"/>
      <c r="CK35" s="94"/>
      <c r="CL35" s="94"/>
      <c r="CM35" s="94"/>
      <c r="CN35" s="94"/>
      <c r="CO35" s="94"/>
      <c r="CP35" s="7"/>
      <c r="CQ35" s="94"/>
      <c r="CR35" s="94"/>
      <c r="CS35" s="94"/>
      <c r="CT35" s="94"/>
      <c r="CU35" s="7"/>
      <c r="CV35" s="94"/>
      <c r="CW35" s="94"/>
      <c r="CX35" s="94"/>
      <c r="CY35" s="7"/>
      <c r="CZ35" s="94"/>
      <c r="DA35" s="94"/>
      <c r="DB35" s="94"/>
      <c r="DC35" s="94"/>
      <c r="DD35" s="7"/>
      <c r="DE35" s="94"/>
      <c r="DF35" s="94"/>
      <c r="DG35" s="122"/>
    </row>
    <row r="36" spans="2:111">
      <c r="B36" s="290"/>
      <c r="C36" s="291"/>
      <c r="D36" s="291"/>
      <c r="E36" s="291"/>
      <c r="F36" s="291"/>
      <c r="G36" s="292"/>
      <c r="H36" s="208" t="s">
        <v>111</v>
      </c>
      <c r="I36" s="209"/>
      <c r="J36" s="208" t="s">
        <v>112</v>
      </c>
      <c r="K36" s="210"/>
      <c r="L36" s="209"/>
      <c r="M36" s="208" t="s">
        <v>113</v>
      </c>
      <c r="N36" s="209"/>
      <c r="O36" s="68" t="s">
        <v>63</v>
      </c>
      <c r="P36" s="68"/>
      <c r="Q36" s="68"/>
      <c r="R36" s="68"/>
      <c r="S36" s="68"/>
      <c r="T36" s="69"/>
      <c r="U36" s="69"/>
      <c r="V36" s="68" t="s">
        <v>64</v>
      </c>
      <c r="W36" s="68"/>
      <c r="X36" s="68"/>
      <c r="Y36" s="68"/>
      <c r="Z36" s="68"/>
      <c r="AA36" s="69"/>
      <c r="AB36" s="69"/>
      <c r="AC36" s="374" t="s">
        <v>120</v>
      </c>
      <c r="AD36" s="375"/>
      <c r="AE36" s="375"/>
      <c r="AF36" s="130">
        <v>5</v>
      </c>
      <c r="AG36" s="354" t="str">
        <f>IF(AD27&gt;=5,AG35+AG$32,"")</f>
        <v/>
      </c>
      <c r="AH36" s="355"/>
      <c r="AI36" s="355"/>
      <c r="AJ36" s="355"/>
      <c r="AK36" s="355"/>
      <c r="AL36" s="356"/>
      <c r="AM36" s="305"/>
      <c r="AN36" s="306"/>
      <c r="AO36" s="306"/>
      <c r="AP36" s="306"/>
      <c r="AQ36" s="308"/>
      <c r="AR36" s="371"/>
      <c r="AS36" s="372"/>
      <c r="AT36" s="372"/>
      <c r="AU36" s="373"/>
      <c r="AV36" s="357"/>
      <c r="AW36" s="358"/>
      <c r="AX36" s="358"/>
      <c r="AY36" s="358"/>
      <c r="AZ36" s="366"/>
      <c r="BA36" s="357"/>
      <c r="BB36" s="358"/>
      <c r="BC36" s="358"/>
      <c r="BD36" s="359"/>
      <c r="BF36" s="123"/>
      <c r="BG36" s="94"/>
      <c r="BH36" s="94"/>
      <c r="BI36" s="94"/>
      <c r="BJ36" s="94"/>
      <c r="BK36" s="94"/>
      <c r="BL36" s="4"/>
      <c r="BM36" s="7"/>
      <c r="BN36" s="4"/>
      <c r="BO36" s="4"/>
      <c r="BP36" s="4"/>
      <c r="BQ36" s="7"/>
      <c r="BR36" s="7"/>
      <c r="BS36" s="4"/>
      <c r="BT36" s="4"/>
      <c r="BU36" s="4"/>
      <c r="BV36" s="4"/>
      <c r="BW36" s="94"/>
      <c r="BX36" s="4"/>
      <c r="BY36" s="124"/>
      <c r="BZ36" s="4"/>
      <c r="CA36" s="4"/>
      <c r="CB36" s="4"/>
      <c r="CC36" s="4"/>
      <c r="CD36" s="4"/>
      <c r="CE36" s="7"/>
      <c r="CF36" s="7"/>
      <c r="CG36" s="11"/>
      <c r="CH36" s="94"/>
      <c r="CI36" s="94"/>
      <c r="CJ36" s="7"/>
      <c r="CK36" s="94"/>
      <c r="CL36" s="94"/>
      <c r="CM36" s="94"/>
      <c r="CN36" s="94"/>
      <c r="CO36" s="94"/>
      <c r="CP36" s="7"/>
      <c r="CQ36" s="94"/>
      <c r="CR36" s="94"/>
      <c r="CS36" s="94"/>
      <c r="CT36" s="94"/>
      <c r="CU36" s="7"/>
      <c r="CV36" s="94"/>
      <c r="CW36" s="94"/>
      <c r="CX36" s="94"/>
      <c r="CY36" s="7"/>
      <c r="CZ36" s="94"/>
      <c r="DA36" s="94"/>
      <c r="DB36" s="94"/>
      <c r="DC36" s="94"/>
      <c r="DD36" s="7"/>
      <c r="DE36" s="94"/>
      <c r="DF36" s="94"/>
      <c r="DG36" s="122"/>
    </row>
    <row r="37" spans="2:111">
      <c r="B37" s="279" t="s">
        <v>65</v>
      </c>
      <c r="C37" s="280"/>
      <c r="D37" s="280"/>
      <c r="E37" s="280"/>
      <c r="F37" s="280"/>
      <c r="G37" s="281"/>
      <c r="H37" s="199" t="e">
        <f>O37/($AC$20*$AC$27)</f>
        <v>#DIV/0!</v>
      </c>
      <c r="I37" s="201"/>
      <c r="J37" s="199" t="e">
        <f>IF($B$44="x",H37*2,IF($B$44="",""))</f>
        <v>#DIV/0!</v>
      </c>
      <c r="K37" s="200"/>
      <c r="L37" s="201"/>
      <c r="M37" s="199" t="str">
        <f>IF($O$44="x",(H37*1),IF($O$44="",""))</f>
        <v/>
      </c>
      <c r="N37" s="201"/>
      <c r="O37" s="202" t="e">
        <f>V37*$O$42/$V$42</f>
        <v>#DIV/0!</v>
      </c>
      <c r="P37" s="202"/>
      <c r="Q37" s="202"/>
      <c r="R37" s="202"/>
      <c r="S37" s="202"/>
      <c r="T37" s="202"/>
      <c r="U37" s="202"/>
      <c r="V37" s="203"/>
      <c r="W37" s="203"/>
      <c r="X37" s="203"/>
      <c r="Y37" s="203"/>
      <c r="Z37" s="203"/>
      <c r="AA37" s="203"/>
      <c r="AB37" s="203"/>
      <c r="AC37" s="376" t="s">
        <v>120</v>
      </c>
      <c r="AD37" s="377"/>
      <c r="AE37" s="377"/>
      <c r="AF37" s="31">
        <v>6</v>
      </c>
      <c r="AG37" s="354" t="str">
        <f>IF(AD27&gt;=6,AG36+AG$32,"")</f>
        <v/>
      </c>
      <c r="AH37" s="355"/>
      <c r="AI37" s="355"/>
      <c r="AJ37" s="355"/>
      <c r="AK37" s="355"/>
      <c r="AL37" s="356"/>
      <c r="AM37" s="305"/>
      <c r="AN37" s="306"/>
      <c r="AO37" s="306"/>
      <c r="AP37" s="306"/>
      <c r="AQ37" s="308"/>
      <c r="AR37" s="211"/>
      <c r="AS37" s="220"/>
      <c r="AT37" s="220"/>
      <c r="AU37" s="212"/>
      <c r="AV37" s="211"/>
      <c r="AW37" s="220"/>
      <c r="AX37" s="220"/>
      <c r="AY37" s="220"/>
      <c r="AZ37" s="212"/>
      <c r="BA37" s="211"/>
      <c r="BB37" s="220"/>
      <c r="BC37" s="220"/>
      <c r="BD37" s="353"/>
      <c r="BF37" s="10"/>
      <c r="BG37" s="94"/>
      <c r="BH37" s="94"/>
      <c r="BI37" s="94"/>
      <c r="BJ37" s="94"/>
      <c r="BK37" s="94"/>
      <c r="BL37" s="7"/>
      <c r="BN37" s="7"/>
      <c r="BO37" s="7"/>
      <c r="BP37" s="7"/>
      <c r="BQ37" s="7"/>
      <c r="BR37" s="7"/>
      <c r="BS37" s="7"/>
      <c r="BT37" s="7"/>
      <c r="BU37" s="7"/>
      <c r="BV37" s="7"/>
      <c r="BW37" s="94"/>
      <c r="BX37" s="7"/>
      <c r="BY37" s="7"/>
      <c r="BZ37" s="7"/>
      <c r="CA37" s="7"/>
      <c r="CB37" s="7"/>
      <c r="CC37" s="7"/>
      <c r="CD37" s="7"/>
      <c r="CE37" s="7"/>
      <c r="CF37" s="7"/>
      <c r="CG37" s="11"/>
      <c r="CH37" s="94"/>
      <c r="CI37" s="94"/>
      <c r="CJ37" s="7"/>
      <c r="CK37" s="94"/>
      <c r="CL37" s="94"/>
      <c r="CM37" s="94"/>
      <c r="CN37" s="94"/>
      <c r="CO37" s="94"/>
      <c r="CP37" s="7"/>
      <c r="CQ37" s="94"/>
      <c r="CR37" s="94"/>
      <c r="CS37" s="94"/>
      <c r="CT37" s="94"/>
      <c r="CU37" s="7"/>
      <c r="CV37" s="94"/>
      <c r="CW37" s="94"/>
      <c r="CX37" s="94"/>
      <c r="CY37" s="7"/>
      <c r="CZ37" s="94"/>
      <c r="DA37" s="94"/>
      <c r="DB37" s="94"/>
      <c r="DC37" s="94"/>
      <c r="DD37" s="7"/>
      <c r="DE37" s="94"/>
      <c r="DF37" s="94"/>
      <c r="DG37" s="122"/>
    </row>
    <row r="38" spans="2:111">
      <c r="B38" s="279" t="s">
        <v>66</v>
      </c>
      <c r="C38" s="280"/>
      <c r="D38" s="280"/>
      <c r="E38" s="280"/>
      <c r="F38" s="280"/>
      <c r="G38" s="281"/>
      <c r="H38" s="199" t="e">
        <f>O38/($AC$20*$AC$27)</f>
        <v>#DIV/0!</v>
      </c>
      <c r="I38" s="201"/>
      <c r="J38" s="199" t="e">
        <f>IF($B$44="x",H38*2,IF($B$44="",""))</f>
        <v>#DIV/0!</v>
      </c>
      <c r="K38" s="200"/>
      <c r="L38" s="201"/>
      <c r="M38" s="199" t="str">
        <f>IF($O$44="x",(H38*1),IF($O$44="",""))</f>
        <v/>
      </c>
      <c r="N38" s="201"/>
      <c r="O38" s="202" t="e">
        <f>V38*$O$42/$V$42</f>
        <v>#DIV/0!</v>
      </c>
      <c r="P38" s="202"/>
      <c r="Q38" s="202"/>
      <c r="R38" s="202"/>
      <c r="S38" s="202"/>
      <c r="T38" s="202"/>
      <c r="U38" s="202"/>
      <c r="V38" s="203"/>
      <c r="W38" s="203"/>
      <c r="X38" s="203"/>
      <c r="Y38" s="203"/>
      <c r="Z38" s="203"/>
      <c r="AA38" s="203"/>
      <c r="AB38" s="203"/>
      <c r="AC38" s="376" t="s">
        <v>120</v>
      </c>
      <c r="AD38" s="377"/>
      <c r="AE38" s="377"/>
      <c r="AF38" s="31">
        <v>7</v>
      </c>
      <c r="AG38" s="354" t="str">
        <f>IF(AD27&gt;=7,AG37+AG$32,"")</f>
        <v/>
      </c>
      <c r="AH38" s="355"/>
      <c r="AI38" s="355"/>
      <c r="AJ38" s="355"/>
      <c r="AK38" s="355"/>
      <c r="AL38" s="356"/>
      <c r="AM38" s="305"/>
      <c r="AN38" s="306"/>
      <c r="AO38" s="306"/>
      <c r="AP38" s="306"/>
      <c r="AQ38" s="308"/>
      <c r="AR38" s="211"/>
      <c r="AS38" s="220"/>
      <c r="AT38" s="220"/>
      <c r="AU38" s="212"/>
      <c r="AV38" s="211"/>
      <c r="AW38" s="220"/>
      <c r="AX38" s="220"/>
      <c r="AY38" s="220"/>
      <c r="AZ38" s="212"/>
      <c r="BA38" s="211"/>
      <c r="BB38" s="220"/>
      <c r="BC38" s="220"/>
      <c r="BD38" s="353"/>
      <c r="BF38" s="10"/>
      <c r="BG38" s="94"/>
      <c r="BH38" s="94"/>
      <c r="BI38" s="94"/>
      <c r="BJ38" s="94"/>
      <c r="BK38" s="124"/>
      <c r="BL38" s="7"/>
      <c r="BM38" s="7"/>
      <c r="BN38" s="7"/>
      <c r="BO38" s="7"/>
      <c r="BP38" s="7"/>
      <c r="BQ38" s="7"/>
      <c r="BR38" s="7"/>
      <c r="BS38" s="7"/>
      <c r="BT38" s="7"/>
      <c r="BU38" s="7"/>
      <c r="BV38" s="7"/>
      <c r="BW38" s="124"/>
      <c r="BX38" s="7"/>
      <c r="BY38" s="7"/>
      <c r="BZ38" s="7"/>
      <c r="CA38" s="7"/>
      <c r="CB38" s="7"/>
      <c r="CC38" s="7"/>
      <c r="CD38" s="7"/>
      <c r="CE38" s="7"/>
      <c r="CF38" s="7"/>
      <c r="CG38" s="11"/>
      <c r="CH38" s="94"/>
      <c r="CI38" s="94"/>
      <c r="CJ38" s="7"/>
      <c r="CK38" s="94"/>
      <c r="CL38" s="94"/>
      <c r="CM38" s="94"/>
      <c r="CN38" s="94"/>
      <c r="CO38" s="94"/>
      <c r="CP38" s="7"/>
      <c r="CQ38" s="94"/>
      <c r="CR38" s="94"/>
      <c r="CS38" s="94"/>
      <c r="CT38" s="94"/>
      <c r="CU38" s="7"/>
      <c r="CV38" s="94"/>
      <c r="CW38" s="94"/>
      <c r="CX38" s="94"/>
      <c r="CY38" s="7"/>
      <c r="CZ38" s="94"/>
      <c r="DA38" s="94"/>
      <c r="DB38" s="94"/>
      <c r="DC38" s="94"/>
      <c r="DD38" s="7"/>
      <c r="DE38" s="94"/>
      <c r="DF38" s="94"/>
      <c r="DG38" s="122"/>
    </row>
    <row r="39" spans="2:111">
      <c r="B39" s="279" t="s">
        <v>67</v>
      </c>
      <c r="C39" s="280"/>
      <c r="D39" s="280"/>
      <c r="E39" s="280"/>
      <c r="F39" s="280"/>
      <c r="G39" s="281"/>
      <c r="H39" s="199" t="e">
        <f>O39/($AC$20*$AC$27)</f>
        <v>#DIV/0!</v>
      </c>
      <c r="I39" s="201"/>
      <c r="J39" s="199" t="e">
        <f>IF($B$44="x",H39*2,IF($B$44="",""))</f>
        <v>#DIV/0!</v>
      </c>
      <c r="K39" s="200"/>
      <c r="L39" s="201"/>
      <c r="M39" s="199" t="str">
        <f>IF($O$44="x",(H39*1),IF($O$44="",""))</f>
        <v/>
      </c>
      <c r="N39" s="201"/>
      <c r="O39" s="202" t="e">
        <f>V39*$O$42/$V$42</f>
        <v>#DIV/0!</v>
      </c>
      <c r="P39" s="202"/>
      <c r="Q39" s="202"/>
      <c r="R39" s="202"/>
      <c r="S39" s="202"/>
      <c r="T39" s="202"/>
      <c r="U39" s="202"/>
      <c r="V39" s="203"/>
      <c r="W39" s="203"/>
      <c r="X39" s="203"/>
      <c r="Y39" s="203"/>
      <c r="Z39" s="203"/>
      <c r="AA39" s="203"/>
      <c r="AB39" s="203"/>
      <c r="AC39" s="376" t="s">
        <v>120</v>
      </c>
      <c r="AD39" s="377"/>
      <c r="AE39" s="377"/>
      <c r="AF39" s="31">
        <v>8</v>
      </c>
      <c r="AG39" s="354" t="str">
        <f>IF(AD27&gt;=8,AG38+AG$32,"")</f>
        <v/>
      </c>
      <c r="AH39" s="355"/>
      <c r="AI39" s="355"/>
      <c r="AJ39" s="355"/>
      <c r="AK39" s="355"/>
      <c r="AL39" s="356"/>
      <c r="AM39" s="305"/>
      <c r="AN39" s="306"/>
      <c r="AO39" s="306"/>
      <c r="AP39" s="306"/>
      <c r="AQ39" s="308"/>
      <c r="AR39" s="211"/>
      <c r="AS39" s="220"/>
      <c r="AT39" s="220"/>
      <c r="AU39" s="212"/>
      <c r="AV39" s="211"/>
      <c r="AW39" s="220"/>
      <c r="AX39" s="220"/>
      <c r="AY39" s="220"/>
      <c r="AZ39" s="212"/>
      <c r="BA39" s="211"/>
      <c r="BB39" s="220"/>
      <c r="BC39" s="220"/>
      <c r="BD39" s="353"/>
      <c r="BF39" s="10"/>
      <c r="BG39" s="94"/>
      <c r="BH39" s="94"/>
      <c r="BI39" s="94"/>
      <c r="BJ39" s="94"/>
      <c r="BK39" s="125"/>
      <c r="BL39" s="7"/>
      <c r="BM39" s="7"/>
      <c r="BN39" s="7"/>
      <c r="BO39" s="7"/>
      <c r="BP39" s="7"/>
      <c r="BQ39" s="7"/>
      <c r="BR39" s="7"/>
      <c r="BS39" s="7"/>
      <c r="BT39" s="7"/>
      <c r="BU39" s="7"/>
      <c r="BV39" s="7"/>
      <c r="BW39" s="125"/>
      <c r="BX39" s="7"/>
      <c r="BY39" s="7"/>
      <c r="BZ39" s="7"/>
      <c r="CA39" s="7"/>
      <c r="CB39" s="7"/>
      <c r="CC39" s="7"/>
      <c r="CD39" s="7"/>
      <c r="CE39" s="7"/>
      <c r="CF39" s="7"/>
      <c r="CG39" s="11"/>
      <c r="CH39" s="94"/>
      <c r="CI39" s="94"/>
      <c r="CJ39" s="7"/>
      <c r="CK39" s="94"/>
      <c r="CL39" s="94"/>
      <c r="CM39" s="94"/>
      <c r="CN39" s="94"/>
      <c r="CO39" s="94"/>
      <c r="CP39" s="7"/>
      <c r="CQ39" s="94"/>
      <c r="CR39" s="94"/>
      <c r="CS39" s="94"/>
      <c r="CT39" s="94"/>
      <c r="CU39" s="7"/>
      <c r="CV39" s="94"/>
      <c r="CW39" s="94"/>
      <c r="CX39" s="94"/>
      <c r="CY39" s="7"/>
      <c r="CZ39" s="94"/>
      <c r="DA39" s="94"/>
      <c r="DB39" s="94"/>
      <c r="DC39" s="94"/>
      <c r="DD39" s="7"/>
      <c r="DE39" s="94"/>
      <c r="DF39" s="94"/>
      <c r="DG39" s="122"/>
    </row>
    <row r="40" spans="2:111">
      <c r="B40" s="279" t="s">
        <v>68</v>
      </c>
      <c r="C40" s="280"/>
      <c r="D40" s="280"/>
      <c r="E40" s="280"/>
      <c r="F40" s="280"/>
      <c r="G40" s="281"/>
      <c r="H40" s="199" t="e">
        <f>O40/($AC$20*$AC$27)</f>
        <v>#DIV/0!</v>
      </c>
      <c r="I40" s="201"/>
      <c r="J40" s="199" t="e">
        <f>IF($B$44="x",H40*2,IF($B$44="",""))</f>
        <v>#DIV/0!</v>
      </c>
      <c r="K40" s="200"/>
      <c r="L40" s="201"/>
      <c r="M40" s="199" t="str">
        <f>IF($O$44="x",(H40*1),IF($O$44="",""))</f>
        <v/>
      </c>
      <c r="N40" s="201"/>
      <c r="O40" s="202" t="e">
        <f>V40*$O$42/$V$42</f>
        <v>#DIV/0!</v>
      </c>
      <c r="P40" s="202"/>
      <c r="Q40" s="202"/>
      <c r="R40" s="202"/>
      <c r="S40" s="202"/>
      <c r="T40" s="202"/>
      <c r="U40" s="202"/>
      <c r="V40" s="203"/>
      <c r="W40" s="203"/>
      <c r="X40" s="203"/>
      <c r="Y40" s="203"/>
      <c r="Z40" s="203"/>
      <c r="AA40" s="203"/>
      <c r="AB40" s="203"/>
      <c r="AC40" s="376" t="s">
        <v>120</v>
      </c>
      <c r="AD40" s="377"/>
      <c r="AE40" s="377"/>
      <c r="AF40" s="31">
        <v>9</v>
      </c>
      <c r="AG40" s="354" t="str">
        <f>IF(AD27&gt;=9,AG39+AG$32,"")</f>
        <v/>
      </c>
      <c r="AH40" s="355"/>
      <c r="AI40" s="355"/>
      <c r="AJ40" s="355"/>
      <c r="AK40" s="355"/>
      <c r="AL40" s="356"/>
      <c r="AM40" s="305"/>
      <c r="AN40" s="306"/>
      <c r="AO40" s="306"/>
      <c r="AP40" s="306"/>
      <c r="AQ40" s="308"/>
      <c r="AR40" s="211"/>
      <c r="AS40" s="220"/>
      <c r="AT40" s="220"/>
      <c r="AU40" s="212"/>
      <c r="AV40" s="211"/>
      <c r="AW40" s="220"/>
      <c r="AX40" s="220"/>
      <c r="AY40" s="220"/>
      <c r="AZ40" s="212"/>
      <c r="BA40" s="211"/>
      <c r="BB40" s="220"/>
      <c r="BC40" s="220"/>
      <c r="BD40" s="353"/>
      <c r="BF40" s="10"/>
      <c r="BG40" s="94"/>
      <c r="BH40" s="94"/>
      <c r="BI40" s="94"/>
      <c r="BJ40" s="94"/>
      <c r="BK40" s="124"/>
      <c r="BL40" s="7"/>
      <c r="BM40" s="7"/>
      <c r="BN40" s="7"/>
      <c r="BO40" s="7"/>
      <c r="BP40" s="7"/>
      <c r="BQ40" s="7"/>
      <c r="BR40" s="7"/>
      <c r="BS40" s="7"/>
      <c r="BT40" s="7"/>
      <c r="BU40" s="7"/>
      <c r="BV40" s="7"/>
      <c r="BW40" s="124"/>
      <c r="BX40" s="7"/>
      <c r="BY40" s="7"/>
      <c r="BZ40" s="7"/>
      <c r="CA40" s="7"/>
      <c r="CB40" s="7"/>
      <c r="CC40" s="7"/>
      <c r="CD40" s="7"/>
      <c r="CE40" s="7"/>
      <c r="CF40" s="7"/>
      <c r="CG40" s="11"/>
      <c r="CH40" s="94"/>
      <c r="CI40" s="94"/>
      <c r="CJ40" s="7"/>
      <c r="CK40" s="94"/>
      <c r="CL40" s="94"/>
      <c r="CM40" s="94"/>
      <c r="CN40" s="94"/>
      <c r="CO40" s="94"/>
      <c r="CP40" s="7"/>
      <c r="CQ40" s="94"/>
      <c r="CR40" s="94"/>
      <c r="CS40" s="94"/>
      <c r="CT40" s="94"/>
      <c r="CU40" s="7"/>
      <c r="CV40" s="94"/>
      <c r="CW40" s="94"/>
      <c r="CX40" s="94"/>
      <c r="CY40" s="7"/>
      <c r="CZ40" s="94"/>
      <c r="DA40" s="94"/>
      <c r="DB40" s="94"/>
      <c r="DC40" s="94"/>
      <c r="DD40" s="7"/>
      <c r="DE40" s="94"/>
      <c r="DF40" s="94"/>
      <c r="DG40" s="122"/>
    </row>
    <row r="41" spans="2:111">
      <c r="B41" s="279" t="s">
        <v>69</v>
      </c>
      <c r="C41" s="280"/>
      <c r="D41" s="280"/>
      <c r="E41" s="280"/>
      <c r="F41" s="280"/>
      <c r="G41" s="281"/>
      <c r="H41" s="199" t="e">
        <f>O41/($AC$20*$AC$27)</f>
        <v>#DIV/0!</v>
      </c>
      <c r="I41" s="201"/>
      <c r="J41" s="199" t="e">
        <f>IF($B$44="x",H41*2,IF($B$44="",""))</f>
        <v>#DIV/0!</v>
      </c>
      <c r="K41" s="200"/>
      <c r="L41" s="201"/>
      <c r="M41" s="199" t="str">
        <f>IF($O$44="x",(H41*1),IF($O$44="",""))</f>
        <v/>
      </c>
      <c r="N41" s="201"/>
      <c r="O41" s="202" t="e">
        <f>V41*$O$42/$V$42</f>
        <v>#DIV/0!</v>
      </c>
      <c r="P41" s="202"/>
      <c r="Q41" s="202"/>
      <c r="R41" s="202"/>
      <c r="S41" s="202"/>
      <c r="T41" s="202"/>
      <c r="U41" s="202"/>
      <c r="V41" s="203"/>
      <c r="W41" s="203"/>
      <c r="X41" s="203"/>
      <c r="Y41" s="203"/>
      <c r="Z41" s="203"/>
      <c r="AA41" s="203"/>
      <c r="AB41" s="203"/>
      <c r="AC41" s="376" t="s">
        <v>120</v>
      </c>
      <c r="AD41" s="377"/>
      <c r="AE41" s="377"/>
      <c r="AF41" s="31">
        <v>10</v>
      </c>
      <c r="AG41" s="354" t="str">
        <f>IF(AD27&gt;=10,AG40+AG$32,"")</f>
        <v/>
      </c>
      <c r="AH41" s="355"/>
      <c r="AI41" s="355"/>
      <c r="AJ41" s="355"/>
      <c r="AK41" s="355"/>
      <c r="AL41" s="356"/>
      <c r="AM41" s="211"/>
      <c r="AN41" s="220"/>
      <c r="AO41" s="220"/>
      <c r="AP41" s="220"/>
      <c r="AQ41" s="212"/>
      <c r="AR41" s="211"/>
      <c r="AS41" s="220"/>
      <c r="AT41" s="220"/>
      <c r="AU41" s="212"/>
      <c r="AV41" s="211"/>
      <c r="AW41" s="220"/>
      <c r="AX41" s="220"/>
      <c r="AY41" s="220"/>
      <c r="AZ41" s="212"/>
      <c r="BA41" s="211"/>
      <c r="BB41" s="220"/>
      <c r="BC41" s="220"/>
      <c r="BD41" s="353"/>
      <c r="BF41" s="10"/>
      <c r="BG41" s="94"/>
      <c r="BH41" s="94"/>
      <c r="BI41" s="94"/>
      <c r="BJ41" s="94"/>
      <c r="BK41" s="125"/>
      <c r="BL41" s="7"/>
      <c r="BM41" s="7"/>
      <c r="BN41" s="7"/>
      <c r="BO41" s="7"/>
      <c r="BP41" s="7"/>
      <c r="BQ41" s="7"/>
      <c r="BR41" s="7"/>
      <c r="BS41" s="7"/>
      <c r="BT41" s="7"/>
      <c r="BU41" s="7"/>
      <c r="BV41" s="7"/>
      <c r="BW41" s="7"/>
      <c r="BX41" s="7"/>
      <c r="BY41" s="7"/>
      <c r="BZ41" s="7"/>
      <c r="CA41" s="7"/>
      <c r="CB41" s="7"/>
      <c r="CC41" s="7"/>
      <c r="CD41" s="7"/>
      <c r="CE41" s="7"/>
      <c r="CF41" s="7"/>
      <c r="CG41" s="11"/>
      <c r="CH41" s="94"/>
      <c r="CI41" s="94"/>
      <c r="CJ41" s="7"/>
      <c r="CK41" s="94"/>
      <c r="CL41" s="94"/>
      <c r="CM41" s="94"/>
      <c r="CN41" s="94"/>
      <c r="CO41" s="94"/>
      <c r="CP41" s="7"/>
      <c r="CQ41" s="94"/>
      <c r="CR41" s="94"/>
      <c r="CS41" s="94"/>
      <c r="CT41" s="94"/>
      <c r="CU41" s="7"/>
      <c r="CV41" s="94"/>
      <c r="CW41" s="94"/>
      <c r="CX41" s="94"/>
      <c r="CY41" s="7"/>
      <c r="CZ41" s="94"/>
      <c r="DA41" s="94"/>
      <c r="DB41" s="94"/>
      <c r="DC41" s="94"/>
      <c r="DD41" s="7"/>
      <c r="DE41" s="94"/>
      <c r="DF41" s="94"/>
      <c r="DG41" s="122"/>
    </row>
    <row r="42" spans="2:111">
      <c r="B42" s="285" t="s">
        <v>1</v>
      </c>
      <c r="C42" s="286"/>
      <c r="D42" s="286"/>
      <c r="E42" s="286"/>
      <c r="F42" s="286"/>
      <c r="G42" s="287"/>
      <c r="H42" s="211" t="e">
        <f>ROUNDUP(ROUNDUP(ROUNDUP((ROUNDUP(($H$20*$B$20)/284,0))/($AC$17),0)*V42,0)/($AC$20*$AC$27),0)</f>
        <v>#DIV/0!</v>
      </c>
      <c r="I42" s="212"/>
      <c r="J42" s="213" t="e">
        <f>H42*2</f>
        <v>#DIV/0!</v>
      </c>
      <c r="K42" s="214"/>
      <c r="L42" s="215"/>
      <c r="M42" s="213">
        <f>SUM(M37:N41)</f>
        <v>0</v>
      </c>
      <c r="N42" s="215"/>
      <c r="O42" s="282" t="e">
        <f>H42*(AC20*AC27)</f>
        <v>#DIV/0!</v>
      </c>
      <c r="P42" s="283"/>
      <c r="Q42" s="283"/>
      <c r="R42" s="283"/>
      <c r="S42" s="283"/>
      <c r="T42" s="283"/>
      <c r="U42" s="284"/>
      <c r="V42" s="276">
        <f>+SUM(V37:AB41)</f>
        <v>0</v>
      </c>
      <c r="W42" s="276"/>
      <c r="X42" s="276"/>
      <c r="Y42" s="276"/>
      <c r="Z42" s="276"/>
      <c r="AA42" s="276"/>
      <c r="AB42" s="276"/>
      <c r="AC42" s="376" t="s">
        <v>120</v>
      </c>
      <c r="AD42" s="377"/>
      <c r="AE42" s="377"/>
      <c r="AF42" s="31">
        <v>11</v>
      </c>
      <c r="AG42" s="354" t="str">
        <f>IF(AD27&gt;=11,AG41+AG$32,"")</f>
        <v/>
      </c>
      <c r="AH42" s="355"/>
      <c r="AI42" s="355"/>
      <c r="AJ42" s="355"/>
      <c r="AK42" s="355"/>
      <c r="AL42" s="356"/>
      <c r="AM42" s="211"/>
      <c r="AN42" s="220"/>
      <c r="AO42" s="220"/>
      <c r="AP42" s="220"/>
      <c r="AQ42" s="212"/>
      <c r="AR42" s="211"/>
      <c r="AS42" s="220"/>
      <c r="AT42" s="220"/>
      <c r="AU42" s="212"/>
      <c r="AV42" s="211"/>
      <c r="AW42" s="220"/>
      <c r="AX42" s="220"/>
      <c r="AY42" s="220"/>
      <c r="AZ42" s="212"/>
      <c r="BA42" s="211"/>
      <c r="BB42" s="220"/>
      <c r="BC42" s="220"/>
      <c r="BD42" s="353"/>
      <c r="BF42" s="10"/>
      <c r="BG42" s="94"/>
      <c r="BH42" s="94"/>
      <c r="BI42" s="94"/>
      <c r="BJ42" s="94"/>
      <c r="BK42" s="124"/>
      <c r="BL42" s="7"/>
      <c r="BM42" s="7"/>
      <c r="BN42" s="7"/>
      <c r="BO42" s="7"/>
      <c r="BP42" s="7"/>
      <c r="BQ42" s="7"/>
      <c r="BR42" s="7"/>
      <c r="BS42" s="7"/>
      <c r="BT42" s="7"/>
      <c r="BU42" s="7"/>
      <c r="BV42" s="7"/>
      <c r="BW42" s="7"/>
      <c r="BX42" s="7"/>
      <c r="BY42" s="7"/>
      <c r="BZ42" s="7"/>
      <c r="CA42" s="7"/>
      <c r="CB42" s="7"/>
      <c r="CC42" s="7"/>
      <c r="CD42" s="7"/>
      <c r="CE42" s="7"/>
      <c r="CF42" s="7"/>
      <c r="CG42" s="11"/>
      <c r="CH42" s="94"/>
      <c r="CI42" s="94"/>
      <c r="CJ42" s="7"/>
      <c r="CK42" s="94"/>
      <c r="CL42" s="94"/>
      <c r="CM42" s="94"/>
      <c r="CN42" s="94"/>
      <c r="CO42" s="94"/>
      <c r="CP42" s="7"/>
      <c r="CQ42" s="94"/>
      <c r="CR42" s="94"/>
      <c r="CS42" s="94"/>
      <c r="CT42" s="94"/>
      <c r="CU42" s="7"/>
      <c r="CV42" s="94"/>
      <c r="CW42" s="94"/>
      <c r="CX42" s="94"/>
      <c r="CY42" s="7"/>
      <c r="CZ42" s="94"/>
      <c r="DA42" s="94"/>
      <c r="DB42" s="94"/>
      <c r="DC42" s="94"/>
      <c r="DD42" s="7"/>
      <c r="DE42" s="94"/>
      <c r="DF42" s="94"/>
      <c r="DG42" s="122"/>
    </row>
    <row r="43" spans="2:111">
      <c r="B43" s="78" t="s">
        <v>70</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376" t="s">
        <v>120</v>
      </c>
      <c r="AD43" s="377"/>
      <c r="AE43" s="377"/>
      <c r="AF43" s="31">
        <v>12</v>
      </c>
      <c r="AG43" s="354" t="str">
        <f>IF(AD27&gt;=12,AG42+AG$32,"")</f>
        <v/>
      </c>
      <c r="AH43" s="355"/>
      <c r="AI43" s="355"/>
      <c r="AJ43" s="355"/>
      <c r="AK43" s="355"/>
      <c r="AL43" s="356"/>
      <c r="AM43" s="211"/>
      <c r="AN43" s="220"/>
      <c r="AO43" s="220"/>
      <c r="AP43" s="220"/>
      <c r="AQ43" s="212"/>
      <c r="AR43" s="211"/>
      <c r="AS43" s="220"/>
      <c r="AT43" s="220"/>
      <c r="AU43" s="212"/>
      <c r="AV43" s="211"/>
      <c r="AW43" s="220"/>
      <c r="AX43" s="220"/>
      <c r="AY43" s="220"/>
      <c r="AZ43" s="212"/>
      <c r="BA43" s="211"/>
      <c r="BB43" s="220"/>
      <c r="BC43" s="220"/>
      <c r="BD43" s="353"/>
      <c r="BF43" s="64"/>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11"/>
      <c r="CH43" s="94"/>
      <c r="CI43" s="94"/>
      <c r="CJ43" s="7"/>
      <c r="CK43" s="94"/>
      <c r="CL43" s="94"/>
      <c r="CM43" s="94"/>
      <c r="CN43" s="94"/>
      <c r="CO43" s="94"/>
      <c r="CP43" s="7"/>
      <c r="CQ43" s="94"/>
      <c r="CR43" s="94"/>
      <c r="CS43" s="94"/>
      <c r="CT43" s="94"/>
      <c r="CU43" s="7"/>
      <c r="CV43" s="94"/>
      <c r="CW43" s="94"/>
      <c r="CX43" s="94"/>
      <c r="CY43" s="7"/>
      <c r="CZ43" s="94"/>
      <c r="DA43" s="94"/>
      <c r="DB43" s="94"/>
      <c r="DC43" s="94"/>
      <c r="DD43" s="7"/>
      <c r="DE43" s="94"/>
      <c r="DF43" s="94"/>
      <c r="DG43" s="122"/>
    </row>
    <row r="44" spans="2:111">
      <c r="B44" s="119" t="s">
        <v>119</v>
      </c>
      <c r="C44" s="71" t="s">
        <v>71</v>
      </c>
      <c r="D44" s="70"/>
      <c r="E44" s="70"/>
      <c r="F44" s="70"/>
      <c r="G44" s="70"/>
      <c r="H44" s="70"/>
      <c r="I44" s="70"/>
      <c r="J44" s="70"/>
      <c r="K44" s="70"/>
      <c r="L44" s="70"/>
      <c r="M44" s="70"/>
      <c r="N44" s="70"/>
      <c r="O44" s="24"/>
      <c r="P44" s="71" t="s">
        <v>72</v>
      </c>
      <c r="Q44" s="70"/>
      <c r="R44" s="70"/>
      <c r="S44" s="70"/>
      <c r="T44" s="70"/>
      <c r="U44" s="70"/>
      <c r="V44" s="70"/>
      <c r="W44" s="70"/>
      <c r="X44" s="70"/>
      <c r="Y44" s="70"/>
      <c r="Z44" s="70"/>
      <c r="AA44" s="70"/>
      <c r="AB44" s="72"/>
      <c r="AC44" s="376" t="s">
        <v>120</v>
      </c>
      <c r="AD44" s="377"/>
      <c r="AE44" s="377"/>
      <c r="AF44" s="31">
        <v>13</v>
      </c>
      <c r="AG44" s="354" t="str">
        <f>IF(AD27&gt;=13,AG43+AG$32,"")</f>
        <v/>
      </c>
      <c r="AH44" s="355"/>
      <c r="AI44" s="355"/>
      <c r="AJ44" s="355"/>
      <c r="AK44" s="355"/>
      <c r="AL44" s="356"/>
      <c r="AM44" s="211"/>
      <c r="AN44" s="220"/>
      <c r="AO44" s="220"/>
      <c r="AP44" s="220"/>
      <c r="AQ44" s="212"/>
      <c r="AR44" s="211"/>
      <c r="AS44" s="220"/>
      <c r="AT44" s="220"/>
      <c r="AU44" s="212"/>
      <c r="AV44" s="211"/>
      <c r="AW44" s="220"/>
      <c r="AX44" s="220"/>
      <c r="AY44" s="220"/>
      <c r="AZ44" s="212"/>
      <c r="BA44" s="211"/>
      <c r="BB44" s="220"/>
      <c r="BC44" s="220"/>
      <c r="BD44" s="353"/>
      <c r="BF44" s="12"/>
      <c r="BG44" s="4"/>
      <c r="BH44" s="7"/>
      <c r="BI44" s="7"/>
      <c r="BJ44" s="7"/>
      <c r="BK44" s="7"/>
      <c r="BL44" s="7"/>
      <c r="BM44" s="7"/>
      <c r="BN44" s="7"/>
      <c r="BO44" s="7"/>
      <c r="BP44" s="7"/>
      <c r="BQ44" s="7"/>
      <c r="BR44" s="7"/>
      <c r="BS44" s="7"/>
      <c r="BT44" s="4"/>
      <c r="BU44" s="7"/>
      <c r="BV44" s="7"/>
      <c r="BW44" s="7"/>
      <c r="BX44" s="7"/>
      <c r="BY44" s="7"/>
      <c r="BZ44" s="7"/>
      <c r="CA44" s="7"/>
      <c r="CB44" s="7"/>
      <c r="CC44" s="7"/>
      <c r="CD44" s="7"/>
      <c r="CE44" s="7"/>
      <c r="CF44" s="7"/>
      <c r="CG44" s="11"/>
      <c r="CH44" s="94"/>
      <c r="CI44" s="94"/>
      <c r="CJ44" s="7"/>
      <c r="CK44" s="94"/>
      <c r="CL44" s="94"/>
      <c r="CM44" s="94"/>
      <c r="CN44" s="94"/>
      <c r="CO44" s="94"/>
      <c r="CP44" s="7"/>
      <c r="CQ44" s="94"/>
      <c r="CR44" s="94"/>
      <c r="CS44" s="94"/>
      <c r="CT44" s="94"/>
      <c r="CU44" s="7"/>
      <c r="CV44" s="94"/>
      <c r="CW44" s="94"/>
      <c r="CX44" s="94"/>
      <c r="CY44" s="7"/>
      <c r="CZ44" s="94"/>
      <c r="DA44" s="94"/>
      <c r="DB44" s="94"/>
      <c r="DC44" s="94"/>
      <c r="DD44" s="7"/>
      <c r="DE44" s="94"/>
      <c r="DF44" s="94"/>
      <c r="DG44" s="122"/>
    </row>
    <row r="45" spans="2:111">
      <c r="B45" s="119"/>
      <c r="C45" s="46" t="s">
        <v>73</v>
      </c>
      <c r="D45" s="45"/>
      <c r="E45" s="45"/>
      <c r="F45" s="45"/>
      <c r="G45" s="45"/>
      <c r="H45" s="45"/>
      <c r="I45" s="45"/>
      <c r="J45" s="45"/>
      <c r="K45" s="45"/>
      <c r="L45" s="45"/>
      <c r="M45" s="45"/>
      <c r="N45" s="45"/>
      <c r="O45" s="24"/>
      <c r="P45" s="46" t="s">
        <v>3</v>
      </c>
      <c r="Q45" s="45"/>
      <c r="R45" s="45"/>
      <c r="S45" s="120"/>
      <c r="T45" s="45"/>
      <c r="U45" s="45"/>
      <c r="V45" s="45"/>
      <c r="W45" s="45"/>
      <c r="X45" s="45"/>
      <c r="Y45" s="45"/>
      <c r="Z45" s="45"/>
      <c r="AA45" s="45"/>
      <c r="AB45" s="74"/>
      <c r="AC45" s="376" t="s">
        <v>120</v>
      </c>
      <c r="AD45" s="377"/>
      <c r="AE45" s="377"/>
      <c r="AF45" s="31">
        <v>14</v>
      </c>
      <c r="AG45" s="354" t="str">
        <f>IF(AD27&gt;=14,AG44+AG$32,"")</f>
        <v/>
      </c>
      <c r="AH45" s="355"/>
      <c r="AI45" s="355"/>
      <c r="AJ45" s="355"/>
      <c r="AK45" s="355"/>
      <c r="AL45" s="356"/>
      <c r="AM45" s="211"/>
      <c r="AN45" s="220"/>
      <c r="AO45" s="220"/>
      <c r="AP45" s="220"/>
      <c r="AQ45" s="212"/>
      <c r="AR45" s="211"/>
      <c r="AS45" s="220"/>
      <c r="AT45" s="220"/>
      <c r="AU45" s="212"/>
      <c r="AV45" s="211"/>
      <c r="AW45" s="220"/>
      <c r="AX45" s="220"/>
      <c r="AY45" s="220"/>
      <c r="AZ45" s="212"/>
      <c r="BA45" s="211"/>
      <c r="BB45" s="220"/>
      <c r="BC45" s="220"/>
      <c r="BD45" s="353"/>
      <c r="BF45" s="53" t="s">
        <v>74</v>
      </c>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5"/>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86"/>
    </row>
    <row r="46" spans="2:111">
      <c r="B46" s="121"/>
      <c r="C46" s="46" t="s">
        <v>75</v>
      </c>
      <c r="D46" s="45"/>
      <c r="E46" s="45"/>
      <c r="F46" s="45"/>
      <c r="G46" s="45"/>
      <c r="H46" s="45"/>
      <c r="I46" s="45"/>
      <c r="J46" s="45"/>
      <c r="K46" s="45"/>
      <c r="L46" s="45"/>
      <c r="M46" s="45"/>
      <c r="N46" s="45"/>
      <c r="O46" s="46" t="s">
        <v>76</v>
      </c>
      <c r="P46" s="45"/>
      <c r="Q46" s="45"/>
      <c r="R46" s="45"/>
      <c r="S46" s="45"/>
      <c r="T46" s="45"/>
      <c r="U46" s="45"/>
      <c r="V46" s="45"/>
      <c r="W46" s="273" t="s">
        <v>123</v>
      </c>
      <c r="X46" s="273"/>
      <c r="Y46" s="273"/>
      <c r="Z46" s="273"/>
      <c r="AA46" s="273"/>
      <c r="AB46" s="325"/>
      <c r="AC46" s="376" t="s">
        <v>120</v>
      </c>
      <c r="AD46" s="377"/>
      <c r="AE46" s="377"/>
      <c r="AF46" s="31">
        <v>15</v>
      </c>
      <c r="AG46" s="354" t="str">
        <f>IF(AD27&gt;=15,AG45+AG$32,"")</f>
        <v/>
      </c>
      <c r="AH46" s="355"/>
      <c r="AI46" s="355"/>
      <c r="AJ46" s="355"/>
      <c r="AK46" s="355"/>
      <c r="AL46" s="356"/>
      <c r="AM46" s="211"/>
      <c r="AN46" s="220"/>
      <c r="AO46" s="220"/>
      <c r="AP46" s="220"/>
      <c r="AQ46" s="212"/>
      <c r="AR46" s="211"/>
      <c r="AS46" s="220"/>
      <c r="AT46" s="220"/>
      <c r="AU46" s="212"/>
      <c r="AV46" s="211"/>
      <c r="AW46" s="220"/>
      <c r="AX46" s="220"/>
      <c r="AY46" s="220"/>
      <c r="AZ46" s="212"/>
      <c r="BA46" s="211"/>
      <c r="BB46" s="220"/>
      <c r="BC46" s="220"/>
      <c r="BD46" s="353"/>
      <c r="BF46" s="12"/>
      <c r="BG46" s="4"/>
      <c r="BH46" s="7"/>
      <c r="BI46" s="7"/>
      <c r="BJ46" s="7"/>
      <c r="BK46" s="7"/>
      <c r="BL46" s="7"/>
      <c r="BM46" s="7"/>
      <c r="BN46" s="7"/>
      <c r="BO46" s="7"/>
      <c r="BP46" s="7"/>
      <c r="BQ46" s="7"/>
      <c r="BR46" s="7"/>
      <c r="BS46" s="4"/>
      <c r="BT46" s="7"/>
      <c r="BU46" s="7"/>
      <c r="BV46" s="7"/>
      <c r="BW46" s="7"/>
      <c r="BX46" s="7"/>
      <c r="BY46" s="7"/>
      <c r="BZ46" s="7"/>
      <c r="CA46" s="7"/>
      <c r="CB46" s="94"/>
      <c r="CC46" s="94"/>
      <c r="CD46" s="94"/>
      <c r="CE46" s="94"/>
      <c r="CF46" s="94"/>
      <c r="CG46" s="11"/>
      <c r="CH46" s="94"/>
      <c r="CI46" s="94"/>
      <c r="CJ46" s="7"/>
      <c r="CK46" s="94"/>
      <c r="CL46" s="94"/>
      <c r="CM46" s="94"/>
      <c r="CN46" s="94"/>
      <c r="CO46" s="94"/>
      <c r="CP46" s="7"/>
      <c r="CQ46" s="94"/>
      <c r="CR46" s="94"/>
      <c r="CS46" s="94"/>
      <c r="CT46" s="94"/>
      <c r="CU46" s="7"/>
      <c r="CV46" s="94"/>
      <c r="CW46" s="94"/>
      <c r="CX46" s="94"/>
      <c r="CY46" s="7"/>
      <c r="CZ46" s="94"/>
      <c r="DA46" s="94"/>
      <c r="DB46" s="94"/>
      <c r="DC46" s="94"/>
      <c r="DD46" s="7"/>
      <c r="DE46" s="94"/>
      <c r="DF46" s="94"/>
      <c r="DG46" s="122"/>
    </row>
    <row r="47" spans="2:111">
      <c r="B47" s="95"/>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5"/>
      <c r="AC47" s="376" t="s">
        <v>120</v>
      </c>
      <c r="AD47" s="377"/>
      <c r="AE47" s="377"/>
      <c r="AF47" s="31">
        <v>16</v>
      </c>
      <c r="AG47" s="354" t="str">
        <f>IF(AD27&gt;=16,AG46+AG$32,"")</f>
        <v/>
      </c>
      <c r="AH47" s="355"/>
      <c r="AI47" s="355"/>
      <c r="AJ47" s="355"/>
      <c r="AK47" s="355"/>
      <c r="AL47" s="356"/>
      <c r="AM47" s="211"/>
      <c r="AN47" s="220"/>
      <c r="AO47" s="220"/>
      <c r="AP47" s="220"/>
      <c r="AQ47" s="212"/>
      <c r="AR47" s="211"/>
      <c r="AS47" s="220"/>
      <c r="AT47" s="220"/>
      <c r="AU47" s="212"/>
      <c r="AV47" s="211"/>
      <c r="AW47" s="220"/>
      <c r="AX47" s="220"/>
      <c r="AY47" s="220"/>
      <c r="AZ47" s="212"/>
      <c r="BA47" s="211"/>
      <c r="BB47" s="220"/>
      <c r="BC47" s="220"/>
      <c r="BD47" s="353"/>
      <c r="BF47" s="12"/>
      <c r="BG47" s="7"/>
      <c r="BH47" s="7"/>
      <c r="BI47" s="7"/>
      <c r="BJ47" s="7"/>
      <c r="BK47" s="7"/>
      <c r="BL47" s="7"/>
      <c r="BM47" s="7"/>
      <c r="BN47" s="7"/>
      <c r="BO47" s="7"/>
      <c r="BP47" s="7"/>
      <c r="BQ47" s="7"/>
      <c r="BR47" s="7"/>
      <c r="BS47" s="7"/>
      <c r="BT47" s="7"/>
      <c r="BU47" s="4"/>
      <c r="BV47" s="7"/>
      <c r="BW47" s="7"/>
      <c r="BX47" s="7"/>
      <c r="BY47" s="7"/>
      <c r="BZ47" s="7"/>
      <c r="CA47" s="7"/>
      <c r="CB47" s="7"/>
      <c r="CC47" s="7"/>
      <c r="CD47" s="7"/>
      <c r="CE47" s="7"/>
      <c r="CF47" s="7"/>
      <c r="CG47" s="11"/>
      <c r="CH47" s="94"/>
      <c r="CI47" s="94"/>
      <c r="CJ47" s="7"/>
      <c r="CK47" s="94"/>
      <c r="CL47" s="94"/>
      <c r="CM47" s="94"/>
      <c r="CN47" s="94"/>
      <c r="CO47" s="94"/>
      <c r="CP47" s="7"/>
      <c r="CQ47" s="94"/>
      <c r="CR47" s="94"/>
      <c r="CS47" s="94"/>
      <c r="CT47" s="94"/>
      <c r="CU47" s="7"/>
      <c r="CV47" s="94"/>
      <c r="CW47" s="94"/>
      <c r="CX47" s="94"/>
      <c r="CY47" s="7"/>
      <c r="CZ47" s="94"/>
      <c r="DA47" s="94"/>
      <c r="DB47" s="94"/>
      <c r="DC47" s="94"/>
      <c r="DD47" s="7"/>
      <c r="DE47" s="94"/>
      <c r="DF47" s="94"/>
      <c r="DG47" s="122"/>
    </row>
    <row r="48" spans="2:111">
      <c r="B48" s="78" t="s">
        <v>77</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96" t="s">
        <v>78</v>
      </c>
      <c r="AD48" s="97"/>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98"/>
      <c r="BF48" s="64"/>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65"/>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66"/>
    </row>
    <row r="49" spans="2:111">
      <c r="B49" s="87" t="s">
        <v>79</v>
      </c>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315"/>
      <c r="AD49" s="316"/>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8"/>
      <c r="BF49" s="10"/>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122"/>
    </row>
    <row r="50" spans="2:111">
      <c r="B50" s="99"/>
      <c r="C50" s="60"/>
      <c r="D50" s="60"/>
      <c r="E50" s="60"/>
      <c r="F50" s="60"/>
      <c r="G50" s="60"/>
      <c r="H50" s="60"/>
      <c r="I50" s="61" t="s">
        <v>67</v>
      </c>
      <c r="J50" s="60"/>
      <c r="K50" s="60"/>
      <c r="L50" s="60"/>
      <c r="M50" s="60"/>
      <c r="N50" s="28"/>
      <c r="O50" s="274"/>
      <c r="P50" s="229"/>
      <c r="Q50" s="275"/>
      <c r="R50" s="28"/>
      <c r="S50" s="100" t="s">
        <v>80</v>
      </c>
      <c r="T50" s="60"/>
      <c r="U50" s="60"/>
      <c r="V50" s="60"/>
      <c r="W50" s="60"/>
      <c r="X50" s="60"/>
      <c r="Y50" s="274"/>
      <c r="Z50" s="229"/>
      <c r="AA50" s="275"/>
      <c r="AB50" s="60"/>
      <c r="AC50" s="319"/>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1"/>
      <c r="BF50" s="12"/>
      <c r="BG50" s="7"/>
      <c r="BH50" s="7"/>
      <c r="BI50" s="7"/>
      <c r="BJ50" s="7"/>
      <c r="BK50" s="7"/>
      <c r="BL50" s="7"/>
      <c r="BM50" s="4"/>
      <c r="BN50" s="7"/>
      <c r="BO50" s="7"/>
      <c r="BP50" s="7"/>
      <c r="BQ50" s="7"/>
      <c r="BR50" s="7"/>
      <c r="BS50" s="7"/>
      <c r="BT50" s="94"/>
      <c r="BU50" s="94"/>
      <c r="BV50" s="7"/>
      <c r="BW50" s="4"/>
      <c r="BX50" s="7"/>
      <c r="BY50" s="7"/>
      <c r="BZ50" s="7"/>
      <c r="CA50" s="7"/>
      <c r="CB50" s="7"/>
      <c r="CC50" s="7"/>
      <c r="CD50" s="94"/>
      <c r="CE50" s="94"/>
      <c r="CF50" s="7"/>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122"/>
    </row>
    <row r="51" spans="2:111">
      <c r="B51" s="336" t="s">
        <v>81</v>
      </c>
      <c r="C51" s="337"/>
      <c r="D51" s="337"/>
      <c r="E51" s="337"/>
      <c r="F51" s="337"/>
      <c r="G51" s="337"/>
      <c r="H51" s="338"/>
      <c r="I51" s="101" t="s">
        <v>82</v>
      </c>
      <c r="J51" s="39"/>
      <c r="K51" s="39"/>
      <c r="L51" s="39"/>
      <c r="M51" s="39"/>
      <c r="N51" s="39"/>
      <c r="O51" s="39"/>
      <c r="P51" s="39"/>
      <c r="Q51" s="326">
        <f>+AJ7</f>
        <v>0</v>
      </c>
      <c r="R51" s="327"/>
      <c r="S51" s="327"/>
      <c r="T51" s="327"/>
      <c r="U51" s="327"/>
      <c r="V51" s="327"/>
      <c r="W51" s="327"/>
      <c r="X51" s="327"/>
      <c r="Y51" s="327"/>
      <c r="Z51" s="327"/>
      <c r="AA51" s="327"/>
      <c r="AB51" s="328"/>
      <c r="AC51" s="319"/>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1"/>
      <c r="BF51" s="12"/>
      <c r="BG51" s="94"/>
      <c r="BH51" s="94"/>
      <c r="BI51" s="94"/>
      <c r="BJ51" s="94"/>
      <c r="BK51" s="94"/>
      <c r="BL51" s="94"/>
      <c r="BM51" s="4"/>
      <c r="BN51" s="7"/>
      <c r="BO51" s="7"/>
      <c r="BP51" s="7"/>
      <c r="BQ51" s="7"/>
      <c r="BR51" s="7"/>
      <c r="BS51" s="7"/>
      <c r="BT51" s="7"/>
      <c r="BU51" s="7"/>
      <c r="BV51" s="94"/>
      <c r="BW51" s="94"/>
      <c r="BX51" s="94"/>
      <c r="BY51" s="94"/>
      <c r="BZ51" s="94"/>
      <c r="CA51" s="94"/>
      <c r="CB51" s="94"/>
      <c r="CC51" s="94"/>
      <c r="CD51" s="94"/>
      <c r="CE51" s="94"/>
      <c r="CF51" s="94"/>
      <c r="CG51" s="7"/>
      <c r="CH51" s="7"/>
      <c r="CI51" s="4"/>
      <c r="CJ51" s="7"/>
      <c r="CK51" s="7"/>
      <c r="CL51" s="7"/>
      <c r="CM51" s="7"/>
      <c r="CN51" s="7"/>
      <c r="CO51" s="7"/>
      <c r="CP51" s="7"/>
      <c r="CQ51" s="94"/>
      <c r="CR51" s="94"/>
      <c r="CS51" s="94"/>
      <c r="CT51" s="94"/>
      <c r="CU51" s="94"/>
      <c r="CV51" s="94"/>
      <c r="CW51" s="94"/>
      <c r="CX51" s="94"/>
      <c r="CY51" s="94"/>
      <c r="CZ51" s="94"/>
      <c r="DA51" s="94"/>
      <c r="DB51" s="94"/>
      <c r="DC51" s="94"/>
      <c r="DD51" s="94"/>
      <c r="DE51" s="94"/>
      <c r="DF51" s="94"/>
      <c r="DG51" s="122"/>
    </row>
    <row r="52" spans="2:111">
      <c r="B52" s="216"/>
      <c r="C52" s="217"/>
      <c r="D52" s="217"/>
      <c r="E52" s="217"/>
      <c r="F52" s="217"/>
      <c r="G52" s="217"/>
      <c r="H52" s="218"/>
      <c r="I52" s="102" t="s">
        <v>83</v>
      </c>
      <c r="J52" s="45"/>
      <c r="K52" s="45"/>
      <c r="L52" s="45"/>
      <c r="M52" s="45"/>
      <c r="N52" s="45"/>
      <c r="O52" s="211"/>
      <c r="P52" s="220"/>
      <c r="Q52" s="220"/>
      <c r="R52" s="220"/>
      <c r="S52" s="220"/>
      <c r="T52" s="220"/>
      <c r="U52" s="220"/>
      <c r="V52" s="220"/>
      <c r="W52" s="220"/>
      <c r="X52" s="220"/>
      <c r="Y52" s="220"/>
      <c r="Z52" s="220"/>
      <c r="AA52" s="220"/>
      <c r="AB52" s="212"/>
      <c r="AC52" s="319"/>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1"/>
      <c r="BF52" s="123"/>
      <c r="BG52" s="94"/>
      <c r="BH52" s="94"/>
      <c r="BI52" s="94"/>
      <c r="BJ52" s="94"/>
      <c r="BK52" s="94"/>
      <c r="BL52" s="94"/>
      <c r="BM52" s="4"/>
      <c r="BN52" s="7"/>
      <c r="BO52" s="7"/>
      <c r="BP52" s="7"/>
      <c r="BQ52" s="7"/>
      <c r="BR52" s="7"/>
      <c r="BS52" s="7"/>
      <c r="BT52" s="94"/>
      <c r="BU52" s="94"/>
      <c r="BV52" s="94"/>
      <c r="BW52" s="94"/>
      <c r="BX52" s="94"/>
      <c r="BY52" s="94"/>
      <c r="BZ52" s="94"/>
      <c r="CA52" s="94"/>
      <c r="CB52" s="94"/>
      <c r="CC52" s="94"/>
      <c r="CD52" s="94"/>
      <c r="CE52" s="94"/>
      <c r="CF52" s="94"/>
      <c r="CG52" s="7"/>
      <c r="CH52" s="7"/>
      <c r="CI52" s="4"/>
      <c r="CJ52" s="7"/>
      <c r="CK52" s="7"/>
      <c r="CL52" s="7"/>
      <c r="CM52" s="7"/>
      <c r="CN52" s="7"/>
      <c r="CO52" s="7"/>
      <c r="CP52" s="7"/>
      <c r="CQ52" s="7"/>
      <c r="CR52" s="7"/>
      <c r="CS52" s="7"/>
      <c r="CT52" s="94"/>
      <c r="CU52" s="94"/>
      <c r="CV52" s="94"/>
      <c r="CW52" s="94"/>
      <c r="CX52" s="94"/>
      <c r="CY52" s="94"/>
      <c r="CZ52" s="94"/>
      <c r="DA52" s="94"/>
      <c r="DB52" s="94"/>
      <c r="DC52" s="94"/>
      <c r="DD52" s="94"/>
      <c r="DE52" s="94"/>
      <c r="DF52" s="94"/>
      <c r="DG52" s="122"/>
    </row>
    <row r="53" spans="2:111">
      <c r="B53" s="216"/>
      <c r="C53" s="217"/>
      <c r="D53" s="273"/>
      <c r="E53" s="273"/>
      <c r="F53" s="273"/>
      <c r="G53" s="273"/>
      <c r="H53" s="325"/>
      <c r="I53" s="102" t="s">
        <v>84</v>
      </c>
      <c r="J53" s="45"/>
      <c r="K53" s="45"/>
      <c r="L53" s="45"/>
      <c r="M53" s="45"/>
      <c r="N53" s="45"/>
      <c r="O53" s="45"/>
      <c r="P53" s="45"/>
      <c r="Q53" s="45"/>
      <c r="R53" s="45"/>
      <c r="S53" s="45"/>
      <c r="T53" s="45"/>
      <c r="U53" s="219"/>
      <c r="V53" s="204"/>
      <c r="W53" s="204"/>
      <c r="X53" s="204"/>
      <c r="Y53" s="204"/>
      <c r="Z53" s="204"/>
      <c r="AA53" s="220"/>
      <c r="AB53" s="212"/>
      <c r="AC53" s="319"/>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1"/>
      <c r="BF53" s="123"/>
      <c r="BG53" s="94"/>
      <c r="BH53" s="94"/>
      <c r="BI53" s="94"/>
      <c r="BJ53" s="94"/>
      <c r="BK53" s="94"/>
      <c r="BL53" s="94"/>
      <c r="BM53" s="4"/>
      <c r="BN53" s="7"/>
      <c r="BO53" s="7"/>
      <c r="BP53" s="7"/>
      <c r="BQ53" s="7"/>
      <c r="BR53" s="7"/>
      <c r="BS53" s="7"/>
      <c r="BT53" s="7"/>
      <c r="BU53" s="7"/>
      <c r="BV53" s="7"/>
      <c r="BW53" s="7"/>
      <c r="BX53" s="7"/>
      <c r="BY53" s="7"/>
      <c r="BZ53" s="94"/>
      <c r="CA53" s="94"/>
      <c r="CB53" s="94"/>
      <c r="CC53" s="94"/>
      <c r="CD53" s="94"/>
      <c r="CE53" s="94"/>
      <c r="CF53" s="94"/>
      <c r="CG53" s="94"/>
      <c r="CH53" s="94"/>
      <c r="CI53" s="94"/>
      <c r="CJ53" s="94"/>
      <c r="CK53" s="94"/>
      <c r="CL53" s="94"/>
      <c r="CM53" s="94"/>
      <c r="CN53" s="7"/>
      <c r="CO53" s="7"/>
      <c r="CP53" s="7"/>
      <c r="CQ53" s="7"/>
      <c r="CR53" s="7"/>
      <c r="CS53" s="94"/>
      <c r="CT53" s="94"/>
      <c r="CU53" s="94"/>
      <c r="CV53" s="94"/>
      <c r="CW53" s="94"/>
      <c r="CX53" s="94"/>
      <c r="CY53" s="94"/>
      <c r="CZ53" s="94"/>
      <c r="DA53" s="94"/>
      <c r="DB53" s="94"/>
      <c r="DC53" s="94"/>
      <c r="DD53" s="94"/>
      <c r="DE53" s="94"/>
      <c r="DF53" s="94"/>
      <c r="DG53" s="122"/>
    </row>
    <row r="54" spans="2:111">
      <c r="B54" s="47"/>
      <c r="C54" s="74"/>
      <c r="D54" s="46" t="s">
        <v>85</v>
      </c>
      <c r="E54" s="45"/>
      <c r="F54" s="45"/>
      <c r="G54" s="45"/>
      <c r="H54" s="45"/>
      <c r="I54" s="45"/>
      <c r="J54" s="45"/>
      <c r="K54" s="211"/>
      <c r="L54" s="220"/>
      <c r="M54" s="220"/>
      <c r="N54" s="220"/>
      <c r="O54" s="220"/>
      <c r="P54" s="220"/>
      <c r="Q54" s="220"/>
      <c r="R54" s="220"/>
      <c r="S54" s="220"/>
      <c r="T54" s="220"/>
      <c r="U54" s="220"/>
      <c r="V54" s="220"/>
      <c r="W54" s="220"/>
      <c r="X54" s="220"/>
      <c r="Y54" s="220"/>
      <c r="Z54" s="220"/>
      <c r="AA54" s="220"/>
      <c r="AB54" s="212"/>
      <c r="AC54" s="319"/>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1"/>
      <c r="BF54" s="12"/>
      <c r="BG54" s="7"/>
      <c r="BH54" s="7"/>
      <c r="BI54" s="7"/>
      <c r="BJ54" s="7"/>
      <c r="BK54" s="7"/>
      <c r="BL54" s="7"/>
      <c r="BM54" s="4"/>
      <c r="BN54" s="7"/>
      <c r="BO54" s="7"/>
      <c r="BP54" s="7"/>
      <c r="BQ54" s="7"/>
      <c r="BR54" s="7"/>
      <c r="BS54" s="7"/>
      <c r="BT54" s="7"/>
      <c r="BU54" s="94"/>
      <c r="BV54" s="94"/>
      <c r="BW54" s="94"/>
      <c r="BX54" s="94"/>
      <c r="BY54" s="94"/>
      <c r="BZ54" s="94"/>
      <c r="CA54" s="94"/>
      <c r="CB54" s="94"/>
      <c r="CC54" s="94"/>
      <c r="CD54" s="4"/>
      <c r="CE54" s="7"/>
      <c r="CF54" s="4"/>
      <c r="CG54" s="7"/>
      <c r="CH54" s="4"/>
      <c r="CI54" s="7"/>
      <c r="CJ54" s="4"/>
      <c r="CK54" s="7"/>
      <c r="CL54" s="4"/>
      <c r="CM54" s="7"/>
      <c r="CN54" s="94"/>
      <c r="CO54" s="94"/>
      <c r="CP54" s="94"/>
      <c r="CQ54" s="7"/>
      <c r="CR54" s="4"/>
      <c r="CS54" s="7"/>
      <c r="CT54" s="7"/>
      <c r="CU54" s="7"/>
      <c r="CV54" s="7"/>
      <c r="CW54" s="7"/>
      <c r="CX54" s="7"/>
      <c r="CY54" s="7"/>
      <c r="CZ54" s="7"/>
      <c r="DA54" s="94"/>
      <c r="DB54" s="94"/>
      <c r="DC54" s="94"/>
      <c r="DD54" s="94"/>
      <c r="DE54" s="94"/>
      <c r="DF54" s="94"/>
      <c r="DG54" s="122"/>
    </row>
    <row r="55" spans="2:111">
      <c r="B55" s="47"/>
      <c r="C55" s="74"/>
      <c r="D55" s="46" t="s">
        <v>86</v>
      </c>
      <c r="E55" s="45"/>
      <c r="F55" s="45"/>
      <c r="G55" s="45"/>
      <c r="H55" s="45"/>
      <c r="I55" s="45"/>
      <c r="J55" s="45"/>
      <c r="K55" s="45"/>
      <c r="L55" s="45"/>
      <c r="M55" s="45"/>
      <c r="N55" s="205"/>
      <c r="O55" s="206"/>
      <c r="P55" s="206"/>
      <c r="Q55" s="206"/>
      <c r="R55" s="220"/>
      <c r="S55" s="220"/>
      <c r="T55" s="220"/>
      <c r="U55" s="220"/>
      <c r="V55" s="220"/>
      <c r="W55" s="220"/>
      <c r="X55" s="220"/>
      <c r="Y55" s="220"/>
      <c r="Z55" s="220"/>
      <c r="AA55" s="220"/>
      <c r="AB55" s="212"/>
      <c r="AC55" s="319"/>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1"/>
      <c r="BF55" s="12"/>
      <c r="BG55" s="7"/>
      <c r="BH55" s="7"/>
      <c r="BI55" s="7"/>
      <c r="BJ55" s="7"/>
      <c r="BK55" s="7"/>
      <c r="BL55" s="7"/>
      <c r="BM55" s="4"/>
      <c r="BN55" s="7"/>
      <c r="BO55" s="7"/>
      <c r="BP55" s="7"/>
      <c r="BQ55" s="7"/>
      <c r="BR55" s="7"/>
      <c r="BS55" s="7"/>
      <c r="BT55" s="7"/>
      <c r="BU55" s="7"/>
      <c r="BV55" s="7"/>
      <c r="BW55" s="94"/>
      <c r="BX55" s="94"/>
      <c r="BY55" s="94"/>
      <c r="BZ55" s="94"/>
      <c r="CA55" s="94"/>
      <c r="CB55" s="94"/>
      <c r="CC55" s="94"/>
      <c r="CD55" s="4"/>
      <c r="CE55" s="7"/>
      <c r="CF55" s="4"/>
      <c r="CG55" s="7"/>
      <c r="CH55" s="4"/>
      <c r="CI55" s="7"/>
      <c r="CJ55" s="4"/>
      <c r="CK55" s="7"/>
      <c r="CL55" s="4"/>
      <c r="CM55" s="7"/>
      <c r="CN55" s="94"/>
      <c r="CO55" s="94"/>
      <c r="CP55" s="94"/>
      <c r="CQ55" s="7"/>
      <c r="CR55" s="7"/>
      <c r="CS55" s="7"/>
      <c r="CT55" s="7"/>
      <c r="CU55" s="7"/>
      <c r="CV55" s="7"/>
      <c r="CW55" s="7"/>
      <c r="CX55" s="7"/>
      <c r="CY55" s="7"/>
      <c r="CZ55" s="7"/>
      <c r="DA55" s="7"/>
      <c r="DB55" s="7"/>
      <c r="DC55" s="7"/>
      <c r="DD55" s="7"/>
      <c r="DE55" s="7"/>
      <c r="DF55" s="7"/>
      <c r="DG55" s="66"/>
    </row>
    <row r="56" spans="2:111">
      <c r="B56" s="99"/>
      <c r="C56" s="103"/>
      <c r="D56" s="61" t="s">
        <v>114</v>
      </c>
      <c r="E56" s="60"/>
      <c r="F56" s="60"/>
      <c r="G56" s="60"/>
      <c r="H56" s="60"/>
      <c r="I56" s="60"/>
      <c r="J56" s="60"/>
      <c r="K56" s="60"/>
      <c r="L56" s="60"/>
      <c r="M56" s="277"/>
      <c r="N56" s="278"/>
      <c r="O56" s="278"/>
      <c r="P56" s="278"/>
      <c r="Q56" s="278"/>
      <c r="R56" s="229"/>
      <c r="S56" s="229"/>
      <c r="T56" s="229"/>
      <c r="U56" s="229"/>
      <c r="V56" s="229"/>
      <c r="W56" s="229"/>
      <c r="X56" s="229"/>
      <c r="Y56" s="229"/>
      <c r="Z56" s="229"/>
      <c r="AA56" s="229"/>
      <c r="AB56" s="275"/>
      <c r="AC56" s="319"/>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1"/>
      <c r="BF56" s="64"/>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66"/>
    </row>
    <row r="57" spans="2:111">
      <c r="B57" s="47"/>
      <c r="C57" s="104"/>
      <c r="D57" s="104"/>
      <c r="E57" s="104"/>
      <c r="F57" s="104"/>
      <c r="G57" s="104"/>
      <c r="H57" s="105"/>
      <c r="I57" s="102" t="s">
        <v>87</v>
      </c>
      <c r="J57" s="45"/>
      <c r="K57" s="45"/>
      <c r="L57" s="45"/>
      <c r="M57" s="45"/>
      <c r="N57" s="45"/>
      <c r="O57" s="45"/>
      <c r="P57" s="329"/>
      <c r="Q57" s="273"/>
      <c r="R57" s="273"/>
      <c r="S57" s="273"/>
      <c r="T57" s="273"/>
      <c r="U57" s="273"/>
      <c r="V57" s="273"/>
      <c r="W57" s="273"/>
      <c r="X57" s="273"/>
      <c r="Y57" s="325"/>
      <c r="Z57" s="13"/>
      <c r="AA57" s="13"/>
      <c r="AB57" s="13"/>
      <c r="AC57" s="319"/>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1"/>
      <c r="BF57" s="1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122"/>
    </row>
    <row r="58" spans="2:111">
      <c r="B58" s="216" t="s">
        <v>2</v>
      </c>
      <c r="C58" s="217"/>
      <c r="D58" s="217"/>
      <c r="E58" s="217"/>
      <c r="F58" s="217"/>
      <c r="G58" s="217"/>
      <c r="H58" s="218"/>
      <c r="I58" s="46" t="s">
        <v>88</v>
      </c>
      <c r="J58" s="45"/>
      <c r="K58" s="45"/>
      <c r="L58" s="45"/>
      <c r="M58" s="45"/>
      <c r="N58" s="45"/>
      <c r="O58" s="45"/>
      <c r="P58" s="45"/>
      <c r="Q58" s="45"/>
      <c r="R58" s="219"/>
      <c r="S58" s="204"/>
      <c r="T58" s="204"/>
      <c r="U58" s="204"/>
      <c r="V58" s="220"/>
      <c r="W58" s="220"/>
      <c r="X58" s="220"/>
      <c r="Y58" s="212"/>
      <c r="Z58" s="15"/>
      <c r="AA58" s="15"/>
      <c r="AC58" s="319"/>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1"/>
      <c r="BF58" s="123"/>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122"/>
    </row>
    <row r="59" spans="2:111">
      <c r="B59" s="216" t="s">
        <v>89</v>
      </c>
      <c r="C59" s="217"/>
      <c r="D59" s="217"/>
      <c r="E59" s="217"/>
      <c r="F59" s="217"/>
      <c r="G59" s="217"/>
      <c r="H59" s="218"/>
      <c r="I59" s="46" t="s">
        <v>90</v>
      </c>
      <c r="J59" s="45"/>
      <c r="K59" s="45"/>
      <c r="L59" s="45"/>
      <c r="M59" s="45"/>
      <c r="N59" s="45"/>
      <c r="O59" s="45"/>
      <c r="P59" s="211"/>
      <c r="Q59" s="220"/>
      <c r="R59" s="220"/>
      <c r="S59" s="220"/>
      <c r="T59" s="220"/>
      <c r="U59" s="212"/>
      <c r="V59" s="15"/>
      <c r="W59" s="15"/>
      <c r="X59" s="15"/>
      <c r="Z59" s="15"/>
      <c r="AA59" s="15"/>
      <c r="AC59" s="319"/>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20"/>
      <c r="BB59" s="320"/>
      <c r="BC59" s="320"/>
      <c r="BD59" s="321"/>
      <c r="BF59" s="123"/>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122"/>
    </row>
    <row r="60" spans="2:111">
      <c r="B60" s="47"/>
      <c r="C60" s="45"/>
      <c r="D60" s="45"/>
      <c r="E60" s="45"/>
      <c r="F60" s="45"/>
      <c r="G60" s="45"/>
      <c r="H60" s="74"/>
      <c r="I60" s="46" t="s">
        <v>91</v>
      </c>
      <c r="J60" s="45"/>
      <c r="K60" s="45"/>
      <c r="L60" s="45"/>
      <c r="M60" s="45"/>
      <c r="N60" s="45"/>
      <c r="O60" s="45"/>
      <c r="P60" s="74"/>
      <c r="Q60" s="205"/>
      <c r="R60" s="206"/>
      <c r="S60" s="206"/>
      <c r="T60" s="206"/>
      <c r="U60" s="206"/>
      <c r="V60" s="206"/>
      <c r="W60" s="206"/>
      <c r="X60" s="207"/>
      <c r="AC60" s="319"/>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1"/>
      <c r="BF60" s="123"/>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122"/>
    </row>
    <row r="61" spans="2:111">
      <c r="B61" s="47"/>
      <c r="C61" s="45"/>
      <c r="D61" s="45"/>
      <c r="E61" s="45"/>
      <c r="F61" s="45"/>
      <c r="G61" s="45"/>
      <c r="H61" s="74"/>
      <c r="I61" s="46" t="s">
        <v>92</v>
      </c>
      <c r="J61" s="45"/>
      <c r="K61" s="45"/>
      <c r="L61" s="45"/>
      <c r="M61" s="45"/>
      <c r="N61" s="45"/>
      <c r="O61" s="45"/>
      <c r="P61" s="45"/>
      <c r="Q61" s="205"/>
      <c r="R61" s="206"/>
      <c r="S61" s="206"/>
      <c r="T61" s="206"/>
      <c r="U61" s="206"/>
      <c r="V61" s="206"/>
      <c r="W61" s="206"/>
      <c r="X61" s="207"/>
      <c r="AC61" s="319"/>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1"/>
      <c r="BF61" s="123"/>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122"/>
    </row>
    <row r="62" spans="2:111">
      <c r="B62" s="99"/>
      <c r="C62" s="60"/>
      <c r="D62" s="60"/>
      <c r="E62" s="60"/>
      <c r="F62" s="60"/>
      <c r="G62" s="60"/>
      <c r="H62" s="103"/>
      <c r="AC62" s="322"/>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4"/>
      <c r="BF62" s="123"/>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122"/>
    </row>
    <row r="63" spans="2:111">
      <c r="B63" s="330" t="s">
        <v>93</v>
      </c>
      <c r="C63" s="331"/>
      <c r="D63" s="331"/>
      <c r="E63" s="331"/>
      <c r="F63" s="331"/>
      <c r="G63" s="331"/>
      <c r="H63" s="331"/>
      <c r="I63" s="331"/>
      <c r="J63" s="331"/>
      <c r="K63" s="331"/>
      <c r="L63" s="331"/>
      <c r="M63" s="332"/>
      <c r="N63" s="106" t="s">
        <v>94</v>
      </c>
      <c r="O63" s="107"/>
      <c r="P63" s="107"/>
      <c r="Q63" s="107"/>
      <c r="R63" s="107"/>
      <c r="S63" s="107"/>
      <c r="T63" s="107"/>
      <c r="U63" s="106" t="s">
        <v>95</v>
      </c>
      <c r="V63" s="107"/>
      <c r="W63" s="107"/>
      <c r="X63" s="107"/>
      <c r="Y63" s="107"/>
      <c r="Z63" s="107"/>
      <c r="AA63" s="107"/>
      <c r="AB63" s="106" t="s">
        <v>96</v>
      </c>
      <c r="AC63" s="107"/>
      <c r="AD63" s="107"/>
      <c r="AE63" s="107"/>
      <c r="AF63" s="107"/>
      <c r="AG63" s="107"/>
      <c r="AH63" s="107"/>
      <c r="AI63" s="107"/>
      <c r="AJ63" s="106" t="s">
        <v>97</v>
      </c>
      <c r="AK63" s="107"/>
      <c r="AL63" s="107"/>
      <c r="AM63" s="107"/>
      <c r="AN63" s="107"/>
      <c r="AO63" s="107"/>
      <c r="AP63" s="107"/>
      <c r="AQ63" s="106" t="s">
        <v>98</v>
      </c>
      <c r="AR63" s="107"/>
      <c r="AS63" s="107"/>
      <c r="AT63" s="107"/>
      <c r="AU63" s="107"/>
      <c r="AV63" s="107"/>
      <c r="AW63" s="107"/>
      <c r="AX63" s="106" t="s">
        <v>99</v>
      </c>
      <c r="AY63" s="107"/>
      <c r="AZ63" s="107"/>
      <c r="BA63" s="107"/>
      <c r="BB63" s="107"/>
      <c r="BC63" s="107"/>
      <c r="BD63" s="108"/>
      <c r="BF63" s="109"/>
      <c r="BG63" s="94"/>
      <c r="BH63" s="94"/>
      <c r="BI63" s="94"/>
      <c r="BJ63" s="94"/>
      <c r="BK63" s="94"/>
      <c r="BL63" s="94"/>
      <c r="BM63" s="94"/>
      <c r="BN63" s="94"/>
      <c r="BO63" s="94"/>
      <c r="BP63" s="94"/>
      <c r="BQ63" s="94"/>
      <c r="BR63" s="4"/>
      <c r="BS63" s="7"/>
      <c r="BT63" s="7"/>
      <c r="BU63" s="7"/>
      <c r="BV63" s="7"/>
      <c r="BW63" s="7"/>
      <c r="BX63" s="7"/>
      <c r="BY63" s="4"/>
      <c r="BZ63" s="7"/>
      <c r="CA63" s="7"/>
      <c r="CB63" s="7"/>
      <c r="CC63" s="7"/>
      <c r="CD63" s="7"/>
      <c r="CE63" s="7"/>
      <c r="CF63" s="4"/>
      <c r="CG63" s="7"/>
      <c r="CH63" s="7"/>
      <c r="CI63" s="7"/>
      <c r="CJ63" s="7"/>
      <c r="CK63" s="7"/>
      <c r="CL63" s="7"/>
      <c r="CM63" s="4"/>
      <c r="CN63" s="7"/>
      <c r="CO63" s="7"/>
      <c r="CP63" s="7"/>
      <c r="CQ63" s="7"/>
      <c r="CR63" s="7"/>
      <c r="CS63" s="7"/>
      <c r="CT63" s="4"/>
      <c r="CU63" s="7"/>
      <c r="CV63" s="7"/>
      <c r="CW63" s="7"/>
      <c r="CX63" s="7"/>
      <c r="CY63" s="7"/>
      <c r="CZ63" s="7"/>
      <c r="DA63" s="4"/>
      <c r="DB63" s="7"/>
      <c r="DC63" s="7"/>
      <c r="DD63" s="7"/>
      <c r="DE63" s="7"/>
      <c r="DF63" s="7"/>
      <c r="DG63" s="66"/>
    </row>
    <row r="64" spans="2:111">
      <c r="B64" s="333"/>
      <c r="C64" s="334"/>
      <c r="D64" s="334"/>
      <c r="E64" s="334"/>
      <c r="F64" s="334"/>
      <c r="G64" s="334"/>
      <c r="H64" s="334"/>
      <c r="I64" s="334"/>
      <c r="J64" s="334"/>
      <c r="K64" s="334"/>
      <c r="L64" s="334"/>
      <c r="M64" s="335"/>
      <c r="N64" s="274"/>
      <c r="O64" s="229"/>
      <c r="P64" s="229"/>
      <c r="Q64" s="229"/>
      <c r="R64" s="229"/>
      <c r="S64" s="229"/>
      <c r="T64" s="275"/>
      <c r="U64" s="274"/>
      <c r="V64" s="229"/>
      <c r="W64" s="229"/>
      <c r="X64" s="229"/>
      <c r="Y64" s="229"/>
      <c r="Z64" s="229"/>
      <c r="AA64" s="275"/>
      <c r="AB64" s="274"/>
      <c r="AC64" s="229"/>
      <c r="AD64" s="229"/>
      <c r="AE64" s="229"/>
      <c r="AF64" s="229"/>
      <c r="AG64" s="229"/>
      <c r="AH64" s="229"/>
      <c r="AI64" s="275"/>
      <c r="AJ64" s="274"/>
      <c r="AK64" s="229"/>
      <c r="AL64" s="229"/>
      <c r="AM64" s="229"/>
      <c r="AN64" s="229"/>
      <c r="AO64" s="229"/>
      <c r="AP64" s="275"/>
      <c r="AQ64" s="274"/>
      <c r="AR64" s="229"/>
      <c r="AS64" s="229"/>
      <c r="AT64" s="229"/>
      <c r="AU64" s="229"/>
      <c r="AV64" s="229"/>
      <c r="AW64" s="275"/>
      <c r="AX64" s="274"/>
      <c r="AY64" s="229"/>
      <c r="AZ64" s="229"/>
      <c r="BA64" s="229"/>
      <c r="BB64" s="229"/>
      <c r="BC64" s="229"/>
      <c r="BD64" s="301"/>
      <c r="BF64" s="126"/>
      <c r="BG64" s="127"/>
      <c r="BH64" s="127"/>
      <c r="BI64" s="127"/>
      <c r="BJ64" s="127"/>
      <c r="BK64" s="127"/>
      <c r="BL64" s="127"/>
      <c r="BM64" s="127"/>
      <c r="BN64" s="127"/>
      <c r="BO64" s="127"/>
      <c r="BP64" s="127"/>
      <c r="BQ64" s="127"/>
      <c r="BR64" s="16"/>
      <c r="BS64" s="127"/>
      <c r="BT64" s="127"/>
      <c r="BU64" s="127"/>
      <c r="BV64" s="127"/>
      <c r="BW64" s="127"/>
      <c r="BX64" s="127"/>
      <c r="BY64" s="16"/>
      <c r="BZ64" s="127"/>
      <c r="CA64" s="127"/>
      <c r="CB64" s="127"/>
      <c r="CC64" s="127"/>
      <c r="CD64" s="127"/>
      <c r="CE64" s="127"/>
      <c r="CF64" s="16"/>
      <c r="CG64" s="127"/>
      <c r="CH64" s="127"/>
      <c r="CI64" s="127"/>
      <c r="CJ64" s="127"/>
      <c r="CK64" s="127"/>
      <c r="CL64" s="127"/>
      <c r="CM64" s="16"/>
      <c r="CN64" s="127"/>
      <c r="CO64" s="127"/>
      <c r="CP64" s="127"/>
      <c r="CQ64" s="127"/>
      <c r="CR64" s="127"/>
      <c r="CS64" s="127"/>
      <c r="CT64" s="16"/>
      <c r="CU64" s="127"/>
      <c r="CV64" s="127"/>
      <c r="CW64" s="127"/>
      <c r="CX64" s="127"/>
      <c r="CY64" s="127"/>
      <c r="CZ64" s="127"/>
      <c r="DA64" s="16"/>
      <c r="DB64" s="127"/>
      <c r="DC64" s="127"/>
      <c r="DD64" s="127"/>
      <c r="DE64" s="127"/>
      <c r="DF64" s="127"/>
      <c r="DG64" s="128"/>
    </row>
    <row r="65" spans="2:111">
      <c r="B65" s="110" t="s">
        <v>100</v>
      </c>
      <c r="C65" s="111"/>
      <c r="D65" s="111"/>
      <c r="E65" s="111"/>
      <c r="F65" s="111"/>
      <c r="G65" s="111"/>
      <c r="H65" s="111"/>
      <c r="I65" s="111"/>
      <c r="J65" s="111"/>
      <c r="K65" s="111"/>
      <c r="L65" s="111"/>
      <c r="M65" s="111"/>
      <c r="N65" s="106" t="s">
        <v>4</v>
      </c>
      <c r="O65" s="106"/>
      <c r="P65" s="106"/>
      <c r="Q65" s="106"/>
      <c r="R65" s="106"/>
      <c r="S65" s="107"/>
      <c r="T65" s="106" t="s">
        <v>101</v>
      </c>
      <c r="U65" s="106"/>
      <c r="V65" s="106"/>
      <c r="W65" s="106"/>
      <c r="X65" s="106"/>
      <c r="Y65" s="107"/>
      <c r="Z65" s="106" t="s">
        <v>102</v>
      </c>
      <c r="AA65" s="106"/>
      <c r="AB65" s="106"/>
      <c r="AC65" s="106"/>
      <c r="AD65" s="106"/>
      <c r="AE65" s="106"/>
      <c r="AF65" s="107"/>
      <c r="AG65" s="106" t="s">
        <v>103</v>
      </c>
      <c r="AH65" s="106"/>
      <c r="AI65" s="106"/>
      <c r="AJ65" s="106"/>
      <c r="AK65" s="106"/>
      <c r="AL65" s="107"/>
      <c r="AM65" s="106" t="s">
        <v>104</v>
      </c>
      <c r="AN65" s="106"/>
      <c r="AO65" s="106"/>
      <c r="AP65" s="106"/>
      <c r="AQ65" s="106"/>
      <c r="AR65" s="107"/>
      <c r="AS65" s="106" t="s">
        <v>105</v>
      </c>
      <c r="AT65" s="106"/>
      <c r="AU65" s="106"/>
      <c r="AV65" s="106"/>
      <c r="AW65" s="106"/>
      <c r="AX65" s="107"/>
      <c r="AY65" s="106" t="s">
        <v>27</v>
      </c>
      <c r="AZ65" s="106"/>
      <c r="BA65" s="106"/>
      <c r="BB65" s="106"/>
      <c r="BC65" s="106"/>
      <c r="BD65" s="108"/>
      <c r="BF65" s="110" t="s">
        <v>100</v>
      </c>
      <c r="BG65" s="111"/>
      <c r="BH65" s="111"/>
      <c r="BI65" s="111"/>
      <c r="BJ65" s="111"/>
      <c r="BK65" s="111"/>
      <c r="BL65" s="111"/>
      <c r="BM65" s="111"/>
      <c r="BN65" s="111"/>
      <c r="BO65" s="111"/>
      <c r="BP65" s="111"/>
      <c r="BQ65" s="111"/>
      <c r="BR65" s="106" t="s">
        <v>4</v>
      </c>
      <c r="BS65" s="106"/>
      <c r="BT65" s="106"/>
      <c r="BU65" s="106"/>
      <c r="BV65" s="106"/>
      <c r="BW65" s="107"/>
      <c r="BX65" s="106" t="s">
        <v>101</v>
      </c>
      <c r="BY65" s="106"/>
      <c r="BZ65" s="106"/>
      <c r="CA65" s="106"/>
      <c r="CB65" s="106"/>
      <c r="CC65" s="107"/>
      <c r="CD65" s="106" t="s">
        <v>102</v>
      </c>
      <c r="CE65" s="106"/>
      <c r="CF65" s="106"/>
      <c r="CG65" s="106"/>
      <c r="CH65" s="106"/>
      <c r="CI65" s="107"/>
      <c r="CJ65" s="106" t="s">
        <v>103</v>
      </c>
      <c r="CK65" s="106"/>
      <c r="CL65" s="106"/>
      <c r="CM65" s="106"/>
      <c r="CN65" s="106"/>
      <c r="CO65" s="107"/>
      <c r="CP65" s="106" t="s">
        <v>104</v>
      </c>
      <c r="CQ65" s="106"/>
      <c r="CR65" s="106"/>
      <c r="CS65" s="106"/>
      <c r="CT65" s="106"/>
      <c r="CU65" s="107"/>
      <c r="CV65" s="106" t="s">
        <v>105</v>
      </c>
      <c r="CW65" s="106"/>
      <c r="CX65" s="106"/>
      <c r="CY65" s="106"/>
      <c r="CZ65" s="106"/>
      <c r="DA65" s="107"/>
      <c r="DB65" s="106" t="s">
        <v>27</v>
      </c>
      <c r="DC65" s="106"/>
      <c r="DD65" s="106"/>
      <c r="DE65" s="106"/>
      <c r="DF65" s="106"/>
      <c r="DG65" s="108"/>
    </row>
    <row r="66" spans="2:111">
      <c r="B66" s="242" t="s">
        <v>106</v>
      </c>
      <c r="C66" s="243"/>
      <c r="D66" s="243"/>
      <c r="E66" s="243"/>
      <c r="F66" s="243"/>
      <c r="G66" s="243"/>
      <c r="H66" s="243"/>
      <c r="I66" s="243"/>
      <c r="J66" s="243"/>
      <c r="K66" s="243"/>
      <c r="L66" s="243"/>
      <c r="M66" s="244"/>
      <c r="N66" s="205"/>
      <c r="O66" s="206"/>
      <c r="P66" s="206"/>
      <c r="Q66" s="206"/>
      <c r="R66" s="206"/>
      <c r="S66" s="207"/>
      <c r="T66" s="205"/>
      <c r="U66" s="206"/>
      <c r="V66" s="206"/>
      <c r="W66" s="206"/>
      <c r="X66" s="206"/>
      <c r="Y66" s="207"/>
      <c r="Z66" s="224"/>
      <c r="AA66" s="225"/>
      <c r="AB66" s="225"/>
      <c r="AC66" s="225"/>
      <c r="AD66" s="225"/>
      <c r="AE66" s="225"/>
      <c r="AF66" s="226"/>
      <c r="AG66" s="205"/>
      <c r="AH66" s="206"/>
      <c r="AI66" s="206"/>
      <c r="AJ66" s="206"/>
      <c r="AK66" s="206"/>
      <c r="AL66" s="207"/>
      <c r="AM66" s="205"/>
      <c r="AN66" s="206"/>
      <c r="AO66" s="206"/>
      <c r="AP66" s="206"/>
      <c r="AQ66" s="206"/>
      <c r="AR66" s="207"/>
      <c r="AS66" s="205"/>
      <c r="AT66" s="206"/>
      <c r="AU66" s="206"/>
      <c r="AV66" s="206"/>
      <c r="AW66" s="206"/>
      <c r="AX66" s="207"/>
      <c r="AY66" s="205"/>
      <c r="AZ66" s="206"/>
      <c r="BA66" s="206"/>
      <c r="BB66" s="206"/>
      <c r="BC66" s="206"/>
      <c r="BD66" s="249"/>
      <c r="BF66" s="242" t="s">
        <v>106</v>
      </c>
      <c r="BG66" s="243"/>
      <c r="BH66" s="243"/>
      <c r="BI66" s="243"/>
      <c r="BJ66" s="243"/>
      <c r="BK66" s="243"/>
      <c r="BL66" s="243"/>
      <c r="BM66" s="243"/>
      <c r="BN66" s="243"/>
      <c r="BO66" s="243"/>
      <c r="BP66" s="243"/>
      <c r="BQ66" s="244"/>
      <c r="BR66" s="245"/>
      <c r="BS66" s="246"/>
      <c r="BT66" s="246"/>
      <c r="BU66" s="246"/>
      <c r="BV66" s="246"/>
      <c r="BW66" s="247"/>
      <c r="BX66" s="245"/>
      <c r="BY66" s="246"/>
      <c r="BZ66" s="246"/>
      <c r="CA66" s="246"/>
      <c r="CB66" s="246"/>
      <c r="CC66" s="247"/>
      <c r="CD66" s="245"/>
      <c r="CE66" s="246"/>
      <c r="CF66" s="246"/>
      <c r="CG66" s="246"/>
      <c r="CH66" s="246"/>
      <c r="CI66" s="247"/>
      <c r="CJ66" s="245"/>
      <c r="CK66" s="246"/>
      <c r="CL66" s="246"/>
      <c r="CM66" s="246"/>
      <c r="CN66" s="246"/>
      <c r="CO66" s="247"/>
      <c r="CP66" s="245"/>
      <c r="CQ66" s="246"/>
      <c r="CR66" s="246"/>
      <c r="CS66" s="246"/>
      <c r="CT66" s="246"/>
      <c r="CU66" s="247"/>
      <c r="CV66" s="245"/>
      <c r="CW66" s="246"/>
      <c r="CX66" s="246"/>
      <c r="CY66" s="246"/>
      <c r="CZ66" s="246"/>
      <c r="DA66" s="247"/>
      <c r="DB66" s="245"/>
      <c r="DC66" s="246"/>
      <c r="DD66" s="246"/>
      <c r="DE66" s="246"/>
      <c r="DF66" s="246"/>
      <c r="DG66" s="248"/>
    </row>
    <row r="67" spans="2:111">
      <c r="B67" s="242" t="s">
        <v>107</v>
      </c>
      <c r="C67" s="243"/>
      <c r="D67" s="243"/>
      <c r="E67" s="243"/>
      <c r="F67" s="243"/>
      <c r="G67" s="243"/>
      <c r="H67" s="243"/>
      <c r="I67" s="243"/>
      <c r="J67" s="243"/>
      <c r="K67" s="243"/>
      <c r="L67" s="243"/>
      <c r="M67" s="244"/>
      <c r="N67" s="205"/>
      <c r="O67" s="206"/>
      <c r="P67" s="206"/>
      <c r="Q67" s="206"/>
      <c r="R67" s="206"/>
      <c r="S67" s="207"/>
      <c r="T67" s="205"/>
      <c r="U67" s="206"/>
      <c r="V67" s="206"/>
      <c r="W67" s="206"/>
      <c r="X67" s="206"/>
      <c r="Y67" s="207"/>
      <c r="Z67" s="205"/>
      <c r="AA67" s="206"/>
      <c r="AB67" s="206"/>
      <c r="AC67" s="206"/>
      <c r="AD67" s="206"/>
      <c r="AE67" s="206"/>
      <c r="AF67" s="207"/>
      <c r="AG67" s="205"/>
      <c r="AH67" s="206"/>
      <c r="AI67" s="206"/>
      <c r="AJ67" s="206"/>
      <c r="AK67" s="206"/>
      <c r="AL67" s="207"/>
      <c r="AM67" s="205"/>
      <c r="AN67" s="206"/>
      <c r="AO67" s="206"/>
      <c r="AP67" s="206"/>
      <c r="AQ67" s="206"/>
      <c r="AR67" s="207"/>
      <c r="AS67" s="205"/>
      <c r="AT67" s="206"/>
      <c r="AU67" s="206"/>
      <c r="AV67" s="206"/>
      <c r="AW67" s="206"/>
      <c r="AX67" s="207"/>
      <c r="AY67" s="205"/>
      <c r="AZ67" s="206"/>
      <c r="BA67" s="206"/>
      <c r="BB67" s="206"/>
      <c r="BC67" s="206"/>
      <c r="BD67" s="249"/>
      <c r="BF67" s="242" t="s">
        <v>107</v>
      </c>
      <c r="BG67" s="243"/>
      <c r="BH67" s="243"/>
      <c r="BI67" s="243"/>
      <c r="BJ67" s="243"/>
      <c r="BK67" s="243"/>
      <c r="BL67" s="243"/>
      <c r="BM67" s="243"/>
      <c r="BN67" s="243"/>
      <c r="BO67" s="243"/>
      <c r="BP67" s="243"/>
      <c r="BQ67" s="244"/>
      <c r="BR67" s="205"/>
      <c r="BS67" s="206"/>
      <c r="BT67" s="206"/>
      <c r="BU67" s="206"/>
      <c r="BV67" s="206"/>
      <c r="BW67" s="207"/>
      <c r="BX67" s="205"/>
      <c r="BY67" s="206"/>
      <c r="BZ67" s="206"/>
      <c r="CA67" s="206"/>
      <c r="CB67" s="206"/>
      <c r="CC67" s="207"/>
      <c r="CD67" s="205"/>
      <c r="CE67" s="206"/>
      <c r="CF67" s="206"/>
      <c r="CG67" s="206"/>
      <c r="CH67" s="206"/>
      <c r="CI67" s="207"/>
      <c r="CJ67" s="205"/>
      <c r="CK67" s="206"/>
      <c r="CL67" s="206"/>
      <c r="CM67" s="206"/>
      <c r="CN67" s="206"/>
      <c r="CO67" s="207"/>
      <c r="CP67" s="205"/>
      <c r="CQ67" s="206"/>
      <c r="CR67" s="206"/>
      <c r="CS67" s="206"/>
      <c r="CT67" s="206"/>
      <c r="CU67" s="207"/>
      <c r="CV67" s="205"/>
      <c r="CW67" s="206"/>
      <c r="CX67" s="206"/>
      <c r="CY67" s="206"/>
      <c r="CZ67" s="206"/>
      <c r="DA67" s="207"/>
      <c r="DB67" s="205"/>
      <c r="DC67" s="206"/>
      <c r="DD67" s="206"/>
      <c r="DE67" s="206"/>
      <c r="DF67" s="206"/>
      <c r="DG67" s="249"/>
    </row>
    <row r="68" spans="2:111">
      <c r="B68" s="242" t="s">
        <v>108</v>
      </c>
      <c r="C68" s="243"/>
      <c r="D68" s="243"/>
      <c r="E68" s="243"/>
      <c r="F68" s="243"/>
      <c r="G68" s="243"/>
      <c r="H68" s="243"/>
      <c r="I68" s="243"/>
      <c r="J68" s="243"/>
      <c r="K68" s="243"/>
      <c r="L68" s="243"/>
      <c r="M68" s="244"/>
      <c r="N68" s="312"/>
      <c r="O68" s="225"/>
      <c r="P68" s="225"/>
      <c r="Q68" s="225"/>
      <c r="R68" s="225"/>
      <c r="S68" s="226"/>
      <c r="T68" s="312"/>
      <c r="U68" s="225"/>
      <c r="V68" s="225"/>
      <c r="W68" s="225"/>
      <c r="X68" s="225"/>
      <c r="Y68" s="226"/>
      <c r="Z68" s="312"/>
      <c r="AA68" s="225"/>
      <c r="AB68" s="225"/>
      <c r="AC68" s="225"/>
      <c r="AD68" s="225"/>
      <c r="AE68" s="225"/>
      <c r="AF68" s="226"/>
      <c r="AG68" s="312"/>
      <c r="AH68" s="225"/>
      <c r="AI68" s="225"/>
      <c r="AJ68" s="225"/>
      <c r="AK68" s="225"/>
      <c r="AL68" s="226"/>
      <c r="AM68" s="312"/>
      <c r="AN68" s="225"/>
      <c r="AO68" s="225"/>
      <c r="AP68" s="225"/>
      <c r="AQ68" s="225"/>
      <c r="AR68" s="226"/>
      <c r="AS68" s="302"/>
      <c r="AT68" s="303"/>
      <c r="AU68" s="303"/>
      <c r="AV68" s="303"/>
      <c r="AW68" s="303"/>
      <c r="AX68" s="304"/>
      <c r="AY68" s="302"/>
      <c r="AZ68" s="303"/>
      <c r="BA68" s="303"/>
      <c r="BB68" s="303"/>
      <c r="BC68" s="303"/>
      <c r="BD68" s="304"/>
      <c r="BF68" s="242" t="s">
        <v>108</v>
      </c>
      <c r="BG68" s="243"/>
      <c r="BH68" s="243"/>
      <c r="BI68" s="243"/>
      <c r="BJ68" s="243"/>
      <c r="BK68" s="243"/>
      <c r="BL68" s="243"/>
      <c r="BM68" s="243"/>
      <c r="BN68" s="243"/>
      <c r="BO68" s="243"/>
      <c r="BP68" s="243"/>
      <c r="BQ68" s="244"/>
      <c r="BR68" s="221"/>
      <c r="BS68" s="222"/>
      <c r="BT68" s="222"/>
      <c r="BU68" s="222"/>
      <c r="BV68" s="222"/>
      <c r="BW68" s="223"/>
      <c r="BX68" s="221"/>
      <c r="BY68" s="222"/>
      <c r="BZ68" s="222"/>
      <c r="CA68" s="222"/>
      <c r="CB68" s="222"/>
      <c r="CC68" s="223"/>
      <c r="CD68" s="221"/>
      <c r="CE68" s="222"/>
      <c r="CF68" s="222"/>
      <c r="CG68" s="222"/>
      <c r="CH68" s="222"/>
      <c r="CI68" s="223"/>
      <c r="CJ68" s="221"/>
      <c r="CK68" s="222"/>
      <c r="CL68" s="222"/>
      <c r="CM68" s="222"/>
      <c r="CN68" s="222"/>
      <c r="CO68" s="223"/>
      <c r="CP68" s="221"/>
      <c r="CQ68" s="222"/>
      <c r="CR68" s="222"/>
      <c r="CS68" s="222"/>
      <c r="CT68" s="222"/>
      <c r="CU68" s="223"/>
      <c r="CV68" s="221"/>
      <c r="CW68" s="222"/>
      <c r="CX68" s="222"/>
      <c r="CY68" s="222"/>
      <c r="CZ68" s="222"/>
      <c r="DA68" s="223"/>
      <c r="DB68" s="239"/>
      <c r="DC68" s="240"/>
      <c r="DD68" s="240"/>
      <c r="DE68" s="240"/>
      <c r="DF68" s="240"/>
      <c r="DG68" s="241"/>
    </row>
    <row r="69" spans="2:111">
      <c r="B69" s="36" t="s">
        <v>142</v>
      </c>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112"/>
      <c r="BF69" s="36" t="s">
        <v>142</v>
      </c>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112"/>
    </row>
    <row r="70" spans="2:111">
      <c r="B70" s="23" t="s">
        <v>121</v>
      </c>
      <c r="C70" s="18"/>
      <c r="D70" s="18"/>
      <c r="E70" s="18"/>
      <c r="F70" s="18"/>
      <c r="G70" s="18"/>
      <c r="H70" s="19"/>
      <c r="I70" s="113" t="s">
        <v>106</v>
      </c>
      <c r="J70" s="114"/>
      <c r="K70" s="114"/>
      <c r="L70" s="26"/>
      <c r="M70" s="313" t="s">
        <v>140</v>
      </c>
      <c r="N70" s="314"/>
      <c r="O70" s="314"/>
      <c r="P70" s="314"/>
      <c r="Q70" s="314"/>
      <c r="R70" s="314"/>
      <c r="S70" s="314"/>
      <c r="T70" s="314"/>
      <c r="U70" s="314"/>
      <c r="V70" s="314"/>
      <c r="W70" s="314"/>
      <c r="X70" s="314"/>
      <c r="Y70" s="314"/>
      <c r="Z70" s="314"/>
      <c r="AA70" s="314"/>
      <c r="AB70" s="314"/>
      <c r="AC70" s="314"/>
      <c r="AD70" s="314"/>
      <c r="AE70" s="314"/>
      <c r="AF70" s="314"/>
      <c r="AG70" s="25"/>
      <c r="AH70" s="114" t="s">
        <v>107</v>
      </c>
      <c r="AI70" s="114"/>
      <c r="AJ70" s="114"/>
      <c r="AK70" s="114"/>
      <c r="AL70" s="115"/>
      <c r="AM70" s="220"/>
      <c r="AN70" s="220"/>
      <c r="AO70" s="220"/>
      <c r="AP70" s="220"/>
      <c r="AQ70" s="220"/>
      <c r="AR70" s="220"/>
      <c r="AS70" s="220"/>
      <c r="AT70" s="220"/>
      <c r="AU70" s="114"/>
      <c r="AV70" s="113" t="s">
        <v>108</v>
      </c>
      <c r="AW70" s="114"/>
      <c r="AX70" s="115"/>
      <c r="AY70" s="299"/>
      <c r="AZ70" s="299"/>
      <c r="BA70" s="299"/>
      <c r="BB70" s="299"/>
      <c r="BC70" s="299"/>
      <c r="BD70" s="300"/>
      <c r="BF70" s="17" t="str">
        <f>+B70</f>
        <v>SCM Logistics</v>
      </c>
      <c r="BG70" s="18"/>
      <c r="BH70" s="18"/>
      <c r="BI70" s="18"/>
      <c r="BJ70" s="18"/>
      <c r="BK70" s="18"/>
      <c r="BL70" s="19"/>
      <c r="BM70" s="113" t="s">
        <v>106</v>
      </c>
      <c r="BN70" s="114"/>
      <c r="BO70" s="114"/>
      <c r="BP70" s="26"/>
      <c r="BQ70" s="233" t="str">
        <f>M70</f>
        <v xml:space="preserve">Raúl Briones </v>
      </c>
      <c r="BR70" s="234"/>
      <c r="BS70" s="234"/>
      <c r="BT70" s="234"/>
      <c r="BU70" s="234"/>
      <c r="BV70" s="234"/>
      <c r="BW70" s="234"/>
      <c r="BX70" s="234"/>
      <c r="BY70" s="234"/>
      <c r="BZ70" s="234"/>
      <c r="CA70" s="234"/>
      <c r="CB70" s="234"/>
      <c r="CC70" s="234"/>
      <c r="CD70" s="234"/>
      <c r="CE70" s="234"/>
      <c r="CF70" s="234"/>
      <c r="CG70" s="234"/>
      <c r="CH70" s="234"/>
      <c r="CI70" s="234"/>
      <c r="CJ70" s="25"/>
      <c r="CK70" s="114" t="s">
        <v>107</v>
      </c>
      <c r="CL70" s="114"/>
      <c r="CM70" s="114"/>
      <c r="CN70" s="114"/>
      <c r="CO70" s="115"/>
      <c r="CP70" s="220"/>
      <c r="CQ70" s="220"/>
      <c r="CR70" s="220"/>
      <c r="CS70" s="220"/>
      <c r="CT70" s="220"/>
      <c r="CU70" s="220"/>
      <c r="CV70" s="220"/>
      <c r="CW70" s="220"/>
      <c r="CX70" s="114"/>
      <c r="CY70" s="113" t="s">
        <v>108</v>
      </c>
      <c r="CZ70" s="114"/>
      <c r="DA70" s="115"/>
      <c r="DB70" s="235">
        <f>AY70</f>
        <v>0</v>
      </c>
      <c r="DC70" s="235"/>
      <c r="DD70" s="235"/>
      <c r="DE70" s="235"/>
      <c r="DF70" s="235"/>
      <c r="DG70" s="236"/>
    </row>
    <row r="71" spans="2:111">
      <c r="B71" s="23" t="s">
        <v>122</v>
      </c>
      <c r="C71" s="18"/>
      <c r="D71" s="18"/>
      <c r="E71" s="18"/>
      <c r="F71" s="18"/>
      <c r="G71" s="18"/>
      <c r="H71" s="19"/>
      <c r="I71" s="113" t="s">
        <v>106</v>
      </c>
      <c r="J71" s="114"/>
      <c r="K71" s="114"/>
      <c r="L71" s="26"/>
      <c r="M71" s="211"/>
      <c r="N71" s="220"/>
      <c r="O71" s="220"/>
      <c r="P71" s="220"/>
      <c r="Q71" s="220"/>
      <c r="R71" s="220"/>
      <c r="S71" s="220"/>
      <c r="T71" s="220"/>
      <c r="U71" s="220"/>
      <c r="V71" s="220"/>
      <c r="W71" s="220"/>
      <c r="X71" s="220"/>
      <c r="Y71" s="220"/>
      <c r="Z71" s="220"/>
      <c r="AA71" s="220"/>
      <c r="AB71" s="220"/>
      <c r="AC71" s="220"/>
      <c r="AD71" s="220"/>
      <c r="AE71" s="220"/>
      <c r="AF71" s="220"/>
      <c r="AG71" s="25"/>
      <c r="AH71" s="114" t="s">
        <v>107</v>
      </c>
      <c r="AI71" s="114"/>
      <c r="AJ71" s="114"/>
      <c r="AK71" s="114"/>
      <c r="AL71" s="115"/>
      <c r="AM71" s="220"/>
      <c r="AN71" s="220"/>
      <c r="AO71" s="220"/>
      <c r="AP71" s="220"/>
      <c r="AQ71" s="220"/>
      <c r="AR71" s="220"/>
      <c r="AS71" s="220"/>
      <c r="AT71" s="220"/>
      <c r="AU71" s="114"/>
      <c r="AV71" s="113" t="s">
        <v>108</v>
      </c>
      <c r="AW71" s="114"/>
      <c r="AX71" s="115"/>
      <c r="AY71" s="299"/>
      <c r="AZ71" s="299"/>
      <c r="BA71" s="299"/>
      <c r="BB71" s="299"/>
      <c r="BC71" s="299"/>
      <c r="BD71" s="300"/>
      <c r="BF71" s="17" t="str">
        <f>+B71</f>
        <v>Mat. Handling</v>
      </c>
      <c r="BG71" s="18"/>
      <c r="BH71" s="18"/>
      <c r="BI71" s="18"/>
      <c r="BJ71" s="18"/>
      <c r="BK71" s="18"/>
      <c r="BL71" s="19"/>
      <c r="BM71" s="113" t="s">
        <v>106</v>
      </c>
      <c r="BN71" s="114"/>
      <c r="BO71" s="114"/>
      <c r="BP71" s="26"/>
      <c r="BQ71" s="233"/>
      <c r="BR71" s="234"/>
      <c r="BS71" s="234"/>
      <c r="BT71" s="234"/>
      <c r="BU71" s="234"/>
      <c r="BV71" s="234"/>
      <c r="BW71" s="234"/>
      <c r="BX71" s="234"/>
      <c r="BY71" s="234"/>
      <c r="BZ71" s="234"/>
      <c r="CA71" s="234"/>
      <c r="CB71" s="234"/>
      <c r="CC71" s="234"/>
      <c r="CD71" s="234"/>
      <c r="CE71" s="234"/>
      <c r="CF71" s="234"/>
      <c r="CG71" s="234"/>
      <c r="CH71" s="234"/>
      <c r="CI71" s="234"/>
      <c r="CJ71" s="25"/>
      <c r="CK71" s="114" t="s">
        <v>107</v>
      </c>
      <c r="CL71" s="114"/>
      <c r="CM71" s="114"/>
      <c r="CN71" s="114"/>
      <c r="CO71" s="115"/>
      <c r="CP71" s="220"/>
      <c r="CQ71" s="220"/>
      <c r="CR71" s="220"/>
      <c r="CS71" s="220"/>
      <c r="CT71" s="220"/>
      <c r="CU71" s="220"/>
      <c r="CV71" s="220"/>
      <c r="CW71" s="220"/>
      <c r="CX71" s="114"/>
      <c r="CY71" s="113" t="s">
        <v>108</v>
      </c>
      <c r="CZ71" s="114"/>
      <c r="DA71" s="115"/>
      <c r="DB71" s="235">
        <f>AY71</f>
        <v>0</v>
      </c>
      <c r="DC71" s="235"/>
      <c r="DD71" s="235"/>
      <c r="DE71" s="235"/>
      <c r="DF71" s="235"/>
      <c r="DG71" s="236"/>
    </row>
    <row r="72" spans="2:111">
      <c r="B72" s="20"/>
      <c r="C72" s="21"/>
      <c r="D72" s="21"/>
      <c r="E72" s="21"/>
      <c r="F72" s="21"/>
      <c r="G72" s="21"/>
      <c r="H72" s="22"/>
      <c r="I72" s="116" t="s">
        <v>106</v>
      </c>
      <c r="J72" s="117"/>
      <c r="K72" s="117"/>
      <c r="L72" s="30"/>
      <c r="M72" s="274"/>
      <c r="N72" s="229"/>
      <c r="O72" s="229"/>
      <c r="P72" s="229"/>
      <c r="Q72" s="229"/>
      <c r="R72" s="229"/>
      <c r="S72" s="229"/>
      <c r="T72" s="229"/>
      <c r="U72" s="229"/>
      <c r="V72" s="229"/>
      <c r="W72" s="229"/>
      <c r="X72" s="229"/>
      <c r="Y72" s="229"/>
      <c r="Z72" s="229"/>
      <c r="AA72" s="229"/>
      <c r="AB72" s="229"/>
      <c r="AC72" s="229"/>
      <c r="AD72" s="229"/>
      <c r="AE72" s="229"/>
      <c r="AF72" s="275"/>
      <c r="AG72" s="29"/>
      <c r="AH72" s="117" t="s">
        <v>107</v>
      </c>
      <c r="AI72" s="117"/>
      <c r="AJ72" s="117"/>
      <c r="AK72" s="117"/>
      <c r="AL72" s="118"/>
      <c r="AM72" s="229"/>
      <c r="AN72" s="229"/>
      <c r="AO72" s="229"/>
      <c r="AP72" s="229"/>
      <c r="AQ72" s="229"/>
      <c r="AR72" s="229"/>
      <c r="AS72" s="229"/>
      <c r="AT72" s="229"/>
      <c r="AU72" s="117"/>
      <c r="AV72" s="116" t="s">
        <v>108</v>
      </c>
      <c r="AW72" s="117"/>
      <c r="AX72" s="118"/>
      <c r="AY72" s="309"/>
      <c r="AZ72" s="310"/>
      <c r="BA72" s="310"/>
      <c r="BB72" s="310"/>
      <c r="BC72" s="310"/>
      <c r="BD72" s="311"/>
      <c r="BF72" s="20"/>
      <c r="BG72" s="21"/>
      <c r="BH72" s="21"/>
      <c r="BI72" s="21"/>
      <c r="BJ72" s="21"/>
      <c r="BK72" s="21"/>
      <c r="BL72" s="22"/>
      <c r="BM72" s="116" t="s">
        <v>106</v>
      </c>
      <c r="BN72" s="117"/>
      <c r="BO72" s="117"/>
      <c r="BP72" s="30"/>
      <c r="BQ72" s="227"/>
      <c r="BR72" s="228"/>
      <c r="BS72" s="228"/>
      <c r="BT72" s="228"/>
      <c r="BU72" s="228"/>
      <c r="BV72" s="228"/>
      <c r="BW72" s="228"/>
      <c r="BX72" s="228"/>
      <c r="BY72" s="228"/>
      <c r="BZ72" s="228"/>
      <c r="CA72" s="228"/>
      <c r="CB72" s="228"/>
      <c r="CC72" s="228"/>
      <c r="CD72" s="228"/>
      <c r="CE72" s="228"/>
      <c r="CF72" s="228"/>
      <c r="CG72" s="228"/>
      <c r="CH72" s="228"/>
      <c r="CI72" s="228"/>
      <c r="CJ72" s="29"/>
      <c r="CK72" s="117" t="s">
        <v>107</v>
      </c>
      <c r="CL72" s="117"/>
      <c r="CM72" s="117"/>
      <c r="CN72" s="117"/>
      <c r="CO72" s="118"/>
      <c r="CP72" s="229"/>
      <c r="CQ72" s="229"/>
      <c r="CR72" s="229"/>
      <c r="CS72" s="229"/>
      <c r="CT72" s="229"/>
      <c r="CU72" s="229"/>
      <c r="CV72" s="229"/>
      <c r="CW72" s="229"/>
      <c r="CX72" s="117"/>
      <c r="CY72" s="116" t="s">
        <v>108</v>
      </c>
      <c r="CZ72" s="117"/>
      <c r="DA72" s="118"/>
      <c r="DB72" s="230">
        <f>AY72</f>
        <v>0</v>
      </c>
      <c r="DC72" s="231"/>
      <c r="DD72" s="231"/>
      <c r="DE72" s="231"/>
      <c r="DF72" s="231"/>
      <c r="DG72" s="232"/>
    </row>
  </sheetData>
  <mergeCells count="313">
    <mergeCell ref="CH29:DD34"/>
    <mergeCell ref="AC43:AE43"/>
    <mergeCell ref="AC37:AE37"/>
    <mergeCell ref="AC44:AE44"/>
    <mergeCell ref="AC45:AE45"/>
    <mergeCell ref="AC46:AE46"/>
    <mergeCell ref="AC32:AE32"/>
    <mergeCell ref="AC33:AE33"/>
    <mergeCell ref="AC34:AE34"/>
    <mergeCell ref="AC35:AE35"/>
    <mergeCell ref="AC47:AE47"/>
    <mergeCell ref="AC38:AE38"/>
    <mergeCell ref="AC39:AE39"/>
    <mergeCell ref="AC40:AE40"/>
    <mergeCell ref="AC41:AE41"/>
    <mergeCell ref="AC42:AE42"/>
    <mergeCell ref="AM47:AQ47"/>
    <mergeCell ref="BA47:BD47"/>
    <mergeCell ref="AV47:AZ47"/>
    <mergeCell ref="AV46:AZ46"/>
    <mergeCell ref="N55:Q55"/>
    <mergeCell ref="AV44:AZ44"/>
    <mergeCell ref="BA45:BD45"/>
    <mergeCell ref="AM44:AQ44"/>
    <mergeCell ref="AR44:AU44"/>
    <mergeCell ref="BA46:BD46"/>
    <mergeCell ref="AC36:AE36"/>
    <mergeCell ref="AR47:AU47"/>
    <mergeCell ref="AG46:AL46"/>
    <mergeCell ref="AM46:AQ46"/>
    <mergeCell ref="AR46:AU46"/>
    <mergeCell ref="AG44:AL44"/>
    <mergeCell ref="AG47:AL47"/>
    <mergeCell ref="AG42:AL42"/>
    <mergeCell ref="AG38:AL38"/>
    <mergeCell ref="AG39:AL39"/>
    <mergeCell ref="BA44:BD44"/>
    <mergeCell ref="AG45:AL45"/>
    <mergeCell ref="AM45:AQ45"/>
    <mergeCell ref="AR45:AU45"/>
    <mergeCell ref="AV45:AZ45"/>
    <mergeCell ref="AG43:AL43"/>
    <mergeCell ref="AM43:AQ43"/>
    <mergeCell ref="AR43:AU43"/>
    <mergeCell ref="AV43:AZ43"/>
    <mergeCell ref="BA43:BD43"/>
    <mergeCell ref="AV42:AZ42"/>
    <mergeCell ref="AM42:AQ42"/>
    <mergeCell ref="AR42:AU42"/>
    <mergeCell ref="BA38:BD38"/>
    <mergeCell ref="BA42:BD42"/>
    <mergeCell ref="AR39:AU39"/>
    <mergeCell ref="BA39:BD39"/>
    <mergeCell ref="AM38:AQ38"/>
    <mergeCell ref="AV38:AZ38"/>
    <mergeCell ref="AM39:AQ39"/>
    <mergeCell ref="AV39:AZ39"/>
    <mergeCell ref="AR38:AU38"/>
    <mergeCell ref="AR36:AU36"/>
    <mergeCell ref="AG36:AL36"/>
    <mergeCell ref="AG37:AL37"/>
    <mergeCell ref="AM37:AQ37"/>
    <mergeCell ref="AV37:AZ37"/>
    <mergeCell ref="AR37:AU37"/>
    <mergeCell ref="AG35:AL35"/>
    <mergeCell ref="AM36:AQ36"/>
    <mergeCell ref="AR35:AU35"/>
    <mergeCell ref="AV36:AZ36"/>
    <mergeCell ref="AV35:AZ35"/>
    <mergeCell ref="BA35:BD35"/>
    <mergeCell ref="BA41:BD41"/>
    <mergeCell ref="AV40:AZ40"/>
    <mergeCell ref="AG41:AL41"/>
    <mergeCell ref="AM41:AQ41"/>
    <mergeCell ref="AV41:AZ41"/>
    <mergeCell ref="AR41:AU41"/>
    <mergeCell ref="BA34:BD34"/>
    <mergeCell ref="AG34:AL34"/>
    <mergeCell ref="AM34:AQ34"/>
    <mergeCell ref="AV34:AZ34"/>
    <mergeCell ref="BA37:BD37"/>
    <mergeCell ref="AR40:AU40"/>
    <mergeCell ref="BA40:BD40"/>
    <mergeCell ref="AG40:AL40"/>
    <mergeCell ref="AM40:AQ40"/>
    <mergeCell ref="BA36:BD36"/>
    <mergeCell ref="AG33:AL33"/>
    <mergeCell ref="AM33:AQ33"/>
    <mergeCell ref="AV33:AZ33"/>
    <mergeCell ref="AR34:AU34"/>
    <mergeCell ref="AG31:AL31"/>
    <mergeCell ref="AM31:AQ31"/>
    <mergeCell ref="AV31:AZ31"/>
    <mergeCell ref="AG32:AL32"/>
    <mergeCell ref="AM32:AQ32"/>
    <mergeCell ref="AV32:AZ32"/>
    <mergeCell ref="K26:N26"/>
    <mergeCell ref="B17:F18"/>
    <mergeCell ref="G17:K18"/>
    <mergeCell ref="K24:N24"/>
    <mergeCell ref="B20:G21"/>
    <mergeCell ref="B27:F27"/>
    <mergeCell ref="K27:N27"/>
    <mergeCell ref="B26:F26"/>
    <mergeCell ref="B25:F25"/>
    <mergeCell ref="G25:J25"/>
    <mergeCell ref="AF12:AW12"/>
    <mergeCell ref="AE13:AW13"/>
    <mergeCell ref="AF14:AW14"/>
    <mergeCell ref="AR31:AU31"/>
    <mergeCell ref="AR33:AU33"/>
    <mergeCell ref="AM35:AQ35"/>
    <mergeCell ref="AS20:AW21"/>
    <mergeCell ref="AC20:AH21"/>
    <mergeCell ref="AN20:AR21"/>
    <mergeCell ref="AC31:AF31"/>
    <mergeCell ref="I7:Z7"/>
    <mergeCell ref="I8:Z8"/>
    <mergeCell ref="E12:Z12"/>
    <mergeCell ref="D13:Z13"/>
    <mergeCell ref="E14:Z14"/>
    <mergeCell ref="K25:N25"/>
    <mergeCell ref="Q17:U18"/>
    <mergeCell ref="J10:Z10"/>
    <mergeCell ref="E11:Z11"/>
    <mergeCell ref="B24:F24"/>
    <mergeCell ref="O40:U40"/>
    <mergeCell ref="O25:U25"/>
    <mergeCell ref="G33:K34"/>
    <mergeCell ref="L33:P34"/>
    <mergeCell ref="H29:N29"/>
    <mergeCell ref="H30:N30"/>
    <mergeCell ref="O39:U39"/>
    <mergeCell ref="B38:G38"/>
    <mergeCell ref="O37:U37"/>
    <mergeCell ref="B40:G40"/>
    <mergeCell ref="B51:H53"/>
    <mergeCell ref="B33:F34"/>
    <mergeCell ref="B37:G37"/>
    <mergeCell ref="B39:G39"/>
    <mergeCell ref="H39:I39"/>
    <mergeCell ref="J38:L38"/>
    <mergeCell ref="J39:L39"/>
    <mergeCell ref="AC49:BD62"/>
    <mergeCell ref="H40:I40"/>
    <mergeCell ref="J37:L37"/>
    <mergeCell ref="N67:S67"/>
    <mergeCell ref="M72:AF72"/>
    <mergeCell ref="W46:AB46"/>
    <mergeCell ref="Q51:AB51"/>
    <mergeCell ref="O52:AB52"/>
    <mergeCell ref="P57:Y57"/>
    <mergeCell ref="B63:M64"/>
    <mergeCell ref="M71:AF71"/>
    <mergeCell ref="N68:S68"/>
    <mergeCell ref="M70:AF70"/>
    <mergeCell ref="T68:Y68"/>
    <mergeCell ref="Z68:AF68"/>
    <mergeCell ref="U64:AA64"/>
    <mergeCell ref="B66:M66"/>
    <mergeCell ref="N64:T64"/>
    <mergeCell ref="B67:M67"/>
    <mergeCell ref="B68:M68"/>
    <mergeCell ref="AG68:AL68"/>
    <mergeCell ref="AQ64:AW64"/>
    <mergeCell ref="AM66:AR66"/>
    <mergeCell ref="AM67:AR67"/>
    <mergeCell ref="AS67:AX67"/>
    <mergeCell ref="AM68:AR68"/>
    <mergeCell ref="AB64:AI64"/>
    <mergeCell ref="AJ64:AP64"/>
    <mergeCell ref="AY68:BD68"/>
    <mergeCell ref="BA31:BD31"/>
    <mergeCell ref="AR32:AU32"/>
    <mergeCell ref="BA32:BD32"/>
    <mergeCell ref="BA33:BD33"/>
    <mergeCell ref="AY72:BD72"/>
    <mergeCell ref="AM71:AT71"/>
    <mergeCell ref="AM72:AT72"/>
    <mergeCell ref="AY70:BD70"/>
    <mergeCell ref="AM70:AT70"/>
    <mergeCell ref="AY71:BD71"/>
    <mergeCell ref="V37:AB37"/>
    <mergeCell ref="V38:AB38"/>
    <mergeCell ref="V39:AB39"/>
    <mergeCell ref="AZ24:BD25"/>
    <mergeCell ref="AN27:AR28"/>
    <mergeCell ref="AS27:AW28"/>
    <mergeCell ref="AY67:BD67"/>
    <mergeCell ref="AX64:BD64"/>
    <mergeCell ref="AS68:AX68"/>
    <mergeCell ref="AC27:AH28"/>
    <mergeCell ref="AI27:AM28"/>
    <mergeCell ref="Q33:U34"/>
    <mergeCell ref="H20:N21"/>
    <mergeCell ref="AY66:BD66"/>
    <mergeCell ref="AS66:AX66"/>
    <mergeCell ref="N66:S66"/>
    <mergeCell ref="H37:I37"/>
    <mergeCell ref="H38:I38"/>
    <mergeCell ref="O20:T21"/>
    <mergeCell ref="U20:AB21"/>
    <mergeCell ref="L17:P18"/>
    <mergeCell ref="V33:AB34"/>
    <mergeCell ref="O24:U24"/>
    <mergeCell ref="B35:G36"/>
    <mergeCell ref="G26:J26"/>
    <mergeCell ref="G27:J27"/>
    <mergeCell ref="O26:U26"/>
    <mergeCell ref="O27:U27"/>
    <mergeCell ref="G24:J24"/>
    <mergeCell ref="M38:N38"/>
    <mergeCell ref="B58:H58"/>
    <mergeCell ref="B41:G41"/>
    <mergeCell ref="O41:U41"/>
    <mergeCell ref="O42:U42"/>
    <mergeCell ref="V41:AB41"/>
    <mergeCell ref="B42:G42"/>
    <mergeCell ref="H41:I41"/>
    <mergeCell ref="M41:N41"/>
    <mergeCell ref="R56:AB56"/>
    <mergeCell ref="K54:AB54"/>
    <mergeCell ref="J41:L41"/>
    <mergeCell ref="M42:N42"/>
    <mergeCell ref="P59:U59"/>
    <mergeCell ref="O50:Q50"/>
    <mergeCell ref="Y50:AA50"/>
    <mergeCell ref="V42:AB42"/>
    <mergeCell ref="M56:Q56"/>
    <mergeCell ref="R58:Y58"/>
    <mergeCell ref="R55:AB55"/>
    <mergeCell ref="DB8:DG8"/>
    <mergeCell ref="DB10:DG11"/>
    <mergeCell ref="AJ8:AW8"/>
    <mergeCell ref="AY8:BD8"/>
    <mergeCell ref="AG9:AW9"/>
    <mergeCell ref="AI20:AM21"/>
    <mergeCell ref="AY11:BD12"/>
    <mergeCell ref="AU17:AY18"/>
    <mergeCell ref="AG10:AW10"/>
    <mergeCell ref="AI11:AW11"/>
    <mergeCell ref="AZ17:BD18"/>
    <mergeCell ref="AC17:AJ18"/>
    <mergeCell ref="AY14:BD14"/>
    <mergeCell ref="BM7:CD7"/>
    <mergeCell ref="AJ7:AW7"/>
    <mergeCell ref="CM7:CZ7"/>
    <mergeCell ref="BM8:CD8"/>
    <mergeCell ref="CM8:CZ8"/>
    <mergeCell ref="AK17:AO18"/>
    <mergeCell ref="AP17:AT18"/>
    <mergeCell ref="BF66:BQ66"/>
    <mergeCell ref="BR66:BW66"/>
    <mergeCell ref="BX66:CC66"/>
    <mergeCell ref="CD66:CI66"/>
    <mergeCell ref="CJ66:CO66"/>
    <mergeCell ref="CP66:CU66"/>
    <mergeCell ref="CV66:DA66"/>
    <mergeCell ref="DB66:DG66"/>
    <mergeCell ref="BF67:BQ67"/>
    <mergeCell ref="BR67:BW67"/>
    <mergeCell ref="BX67:CC67"/>
    <mergeCell ref="CD67:CI67"/>
    <mergeCell ref="CJ67:CO67"/>
    <mergeCell ref="CP67:CU67"/>
    <mergeCell ref="CV67:DA67"/>
    <mergeCell ref="DB67:DG67"/>
    <mergeCell ref="BC6:BD6"/>
    <mergeCell ref="DF6:DG6"/>
    <mergeCell ref="BQ70:CI70"/>
    <mergeCell ref="CP70:CW70"/>
    <mergeCell ref="DB70:DG70"/>
    <mergeCell ref="CJ68:CO68"/>
    <mergeCell ref="CP68:CU68"/>
    <mergeCell ref="CV68:DA68"/>
    <mergeCell ref="DB68:DG68"/>
    <mergeCell ref="BF68:BQ68"/>
    <mergeCell ref="BQ72:CI72"/>
    <mergeCell ref="CP72:CW72"/>
    <mergeCell ref="DB72:DG72"/>
    <mergeCell ref="BQ71:CI71"/>
    <mergeCell ref="CP71:CW71"/>
    <mergeCell ref="DB71:DG71"/>
    <mergeCell ref="BR68:BW68"/>
    <mergeCell ref="BX68:CC68"/>
    <mergeCell ref="CD68:CI68"/>
    <mergeCell ref="Q61:X61"/>
    <mergeCell ref="T66:Y66"/>
    <mergeCell ref="T67:Y67"/>
    <mergeCell ref="Z66:AF66"/>
    <mergeCell ref="Z67:AF67"/>
    <mergeCell ref="AG66:AL66"/>
    <mergeCell ref="AG67:AL67"/>
    <mergeCell ref="I9:Z9"/>
    <mergeCell ref="Q60:X60"/>
    <mergeCell ref="M36:N36"/>
    <mergeCell ref="J36:L36"/>
    <mergeCell ref="H36:I36"/>
    <mergeCell ref="M37:N37"/>
    <mergeCell ref="H42:I42"/>
    <mergeCell ref="J42:L42"/>
    <mergeCell ref="B59:H59"/>
    <mergeCell ref="U53:AB53"/>
    <mergeCell ref="AX27:BD28"/>
    <mergeCell ref="AC24:AJ25"/>
    <mergeCell ref="AK24:AO25"/>
    <mergeCell ref="AP24:AT25"/>
    <mergeCell ref="J40:L40"/>
    <mergeCell ref="AU24:AY25"/>
    <mergeCell ref="M40:N40"/>
    <mergeCell ref="M39:N39"/>
    <mergeCell ref="O38:U38"/>
    <mergeCell ref="V40:AB40"/>
  </mergeCells>
  <phoneticPr fontId="17" type="noConversion"/>
  <conditionalFormatting sqref="AG31:AL47">
    <cfRule type="cellIs" dxfId="0" priority="1" stopIfTrue="1" operator="equal">
      <formula>0</formula>
    </cfRule>
  </conditionalFormatting>
  <printOptions horizontalCentered="1" verticalCentered="1"/>
  <pageMargins left="0.51181102362204722" right="0.51181102362204722" top="0.51181102362204722" bottom="0.51181102362204722" header="0.47244094488188981" footer="0.47244094488188981"/>
  <pageSetup scale="7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443C-5C2B-45E0-BA8B-2177AD7EF340}">
  <sheetPr>
    <pageSetUpPr fitToPage="1"/>
  </sheetPr>
  <dimension ref="B5:BP49"/>
  <sheetViews>
    <sheetView tabSelected="1" view="pageBreakPreview" zoomScaleNormal="100" zoomScaleSheetLayoutView="100" workbookViewId="0">
      <selection activeCell="AJ4" sqref="AJ4"/>
    </sheetView>
  </sheetViews>
  <sheetFormatPr defaultColWidth="10.36328125" defaultRowHeight="12.5"/>
  <cols>
    <col min="1" max="1" width="2.54296875" style="132" customWidth="1"/>
    <col min="2" max="29" width="2.36328125" style="132" customWidth="1"/>
    <col min="30" max="34" width="4.54296875" style="132" customWidth="1"/>
    <col min="35" max="36" width="2.36328125" style="132" customWidth="1"/>
    <col min="37" max="41" width="4.54296875" style="132" customWidth="1"/>
    <col min="42" max="42" width="2.36328125" style="132" customWidth="1"/>
    <col min="43" max="43" width="2.90625" style="132" customWidth="1"/>
    <col min="44" max="55" width="2.36328125" style="132" customWidth="1"/>
    <col min="56" max="72" width="2.90625" style="132" customWidth="1"/>
    <col min="73" max="16384" width="10.36328125" style="132"/>
  </cols>
  <sheetData>
    <row r="5" spans="2:55" s="134" customFormat="1" ht="20">
      <c r="B5" s="133" t="s">
        <v>143</v>
      </c>
    </row>
    <row r="6" spans="2:55">
      <c r="AZ6" s="470" t="s">
        <v>124</v>
      </c>
      <c r="BA6" s="470"/>
      <c r="BB6" s="470"/>
      <c r="BC6" s="470"/>
    </row>
    <row r="7" spans="2:55" ht="14">
      <c r="B7" s="135" t="s">
        <v>125</v>
      </c>
      <c r="C7" s="136"/>
      <c r="D7" s="136"/>
      <c r="E7" s="136"/>
      <c r="F7" s="136"/>
      <c r="G7" s="136"/>
      <c r="H7" s="137"/>
      <c r="I7" s="138"/>
      <c r="J7" s="138"/>
      <c r="K7" s="138"/>
      <c r="L7" s="471"/>
      <c r="M7" s="471"/>
      <c r="N7" s="471"/>
      <c r="O7" s="471"/>
      <c r="P7" s="471"/>
      <c r="Q7" s="471"/>
      <c r="R7" s="471"/>
      <c r="S7" s="471"/>
      <c r="T7" s="471"/>
      <c r="U7" s="471"/>
      <c r="V7" s="471"/>
      <c r="W7" s="471"/>
      <c r="X7" s="471"/>
      <c r="Y7" s="471"/>
      <c r="Z7" s="471"/>
      <c r="AA7" s="139"/>
      <c r="AB7" s="140" t="s">
        <v>8</v>
      </c>
      <c r="AC7" s="139"/>
      <c r="AD7" s="139"/>
      <c r="AE7" s="139"/>
      <c r="AF7" s="139"/>
      <c r="AG7" s="139"/>
      <c r="AH7" s="472"/>
      <c r="AI7" s="472"/>
      <c r="AJ7" s="472"/>
      <c r="AK7" s="472"/>
      <c r="AL7" s="472"/>
      <c r="AM7" s="472"/>
      <c r="AN7" s="472"/>
      <c r="AO7" s="472"/>
      <c r="AP7" s="472"/>
      <c r="AQ7" s="472"/>
      <c r="AR7" s="472"/>
      <c r="AS7" s="472"/>
      <c r="AT7" s="472"/>
      <c r="AU7" s="472"/>
      <c r="AV7" s="472"/>
      <c r="AW7" s="472"/>
      <c r="AX7" s="141" t="s">
        <v>9</v>
      </c>
      <c r="AY7" s="141"/>
      <c r="AZ7" s="141"/>
      <c r="BA7" s="141"/>
      <c r="BB7" s="141"/>
      <c r="BC7" s="142"/>
    </row>
    <row r="8" spans="2:55">
      <c r="B8" s="143" t="s">
        <v>10</v>
      </c>
      <c r="C8" s="144"/>
      <c r="D8" s="144"/>
      <c r="E8" s="144"/>
      <c r="F8" s="144"/>
      <c r="G8" s="144"/>
      <c r="H8" s="144"/>
      <c r="I8" s="473"/>
      <c r="J8" s="473"/>
      <c r="K8" s="473"/>
      <c r="L8" s="473"/>
      <c r="M8" s="473"/>
      <c r="N8" s="473"/>
      <c r="O8" s="473"/>
      <c r="P8" s="473"/>
      <c r="Q8" s="473"/>
      <c r="R8" s="473"/>
      <c r="S8" s="473"/>
      <c r="T8" s="473"/>
      <c r="U8" s="473"/>
      <c r="V8" s="473"/>
      <c r="W8" s="473"/>
      <c r="X8" s="473"/>
      <c r="Y8" s="473"/>
      <c r="Z8" s="473"/>
      <c r="AA8" s="144"/>
      <c r="AB8" s="145" t="s">
        <v>11</v>
      </c>
      <c r="AC8" s="144"/>
      <c r="AD8" s="144"/>
      <c r="AE8" s="144"/>
      <c r="AF8" s="144"/>
      <c r="AG8" s="144"/>
      <c r="AH8" s="467"/>
      <c r="AI8" s="467"/>
      <c r="AJ8" s="467"/>
      <c r="AK8" s="467"/>
      <c r="AL8" s="467"/>
      <c r="AM8" s="467"/>
      <c r="AN8" s="467"/>
      <c r="AO8" s="467"/>
      <c r="AP8" s="467"/>
      <c r="AQ8" s="467"/>
      <c r="AR8" s="467"/>
      <c r="AS8" s="467"/>
      <c r="AT8" s="467"/>
      <c r="AU8" s="467"/>
      <c r="AV8" s="467"/>
      <c r="AW8" s="474"/>
      <c r="AX8" s="475"/>
      <c r="AY8" s="468"/>
      <c r="AZ8" s="468"/>
      <c r="BA8" s="468"/>
      <c r="BB8" s="468"/>
      <c r="BC8" s="469"/>
    </row>
    <row r="9" spans="2:55" ht="21" customHeight="1">
      <c r="B9" s="146"/>
      <c r="C9" s="144"/>
      <c r="D9" s="144"/>
      <c r="E9" s="144"/>
      <c r="F9" s="144"/>
      <c r="G9" s="144"/>
      <c r="H9" s="144"/>
      <c r="I9" s="464"/>
      <c r="J9" s="464"/>
      <c r="K9" s="464"/>
      <c r="L9" s="464"/>
      <c r="M9" s="464"/>
      <c r="N9" s="464"/>
      <c r="O9" s="464"/>
      <c r="P9" s="464"/>
      <c r="Q9" s="464"/>
      <c r="R9" s="464"/>
      <c r="S9" s="464"/>
      <c r="T9" s="464"/>
      <c r="U9" s="464"/>
      <c r="V9" s="464"/>
      <c r="W9" s="464"/>
      <c r="X9" s="464"/>
      <c r="Y9" s="464"/>
      <c r="Z9" s="464"/>
      <c r="AA9" s="144"/>
      <c r="AB9" s="145" t="s">
        <v>13</v>
      </c>
      <c r="AC9" s="144"/>
      <c r="AD9" s="144"/>
      <c r="AE9" s="144"/>
      <c r="AF9" s="465"/>
      <c r="AG9" s="465"/>
      <c r="AH9" s="465"/>
      <c r="AI9" s="465"/>
      <c r="AJ9" s="465"/>
      <c r="AK9" s="465"/>
      <c r="AL9" s="465"/>
      <c r="AM9" s="465"/>
      <c r="AN9" s="465"/>
      <c r="AO9" s="465"/>
      <c r="AP9" s="465"/>
      <c r="AQ9" s="465"/>
      <c r="AR9" s="465"/>
      <c r="AS9" s="465"/>
      <c r="AT9" s="465"/>
      <c r="AU9" s="465"/>
      <c r="AV9" s="465"/>
      <c r="AW9" s="147"/>
      <c r="AX9" s="144"/>
      <c r="AY9" s="144"/>
      <c r="AZ9" s="144"/>
      <c r="BA9" s="144"/>
      <c r="BB9" s="144"/>
      <c r="BC9" s="148"/>
    </row>
    <row r="10" spans="2:55">
      <c r="B10" s="149" t="s">
        <v>110</v>
      </c>
      <c r="C10" s="144"/>
      <c r="D10" s="144"/>
      <c r="E10" s="144"/>
      <c r="F10" s="144"/>
      <c r="G10" s="144"/>
      <c r="H10" s="144"/>
      <c r="I10" s="144"/>
      <c r="J10" s="467"/>
      <c r="K10" s="467"/>
      <c r="L10" s="467"/>
      <c r="M10" s="467"/>
      <c r="N10" s="467"/>
      <c r="O10" s="467"/>
      <c r="P10" s="467"/>
      <c r="Q10" s="467"/>
      <c r="R10" s="467"/>
      <c r="S10" s="467"/>
      <c r="T10" s="467"/>
      <c r="U10" s="467"/>
      <c r="V10" s="467"/>
      <c r="W10" s="467"/>
      <c r="X10" s="467"/>
      <c r="Y10" s="467"/>
      <c r="Z10" s="467"/>
      <c r="AA10" s="144"/>
      <c r="AB10" s="145"/>
      <c r="AC10" s="144"/>
      <c r="AD10" s="144"/>
      <c r="AE10" s="144"/>
      <c r="AF10" s="466"/>
      <c r="AG10" s="466"/>
      <c r="AH10" s="466"/>
      <c r="AI10" s="466"/>
      <c r="AJ10" s="466"/>
      <c r="AK10" s="466"/>
      <c r="AL10" s="466"/>
      <c r="AM10" s="466"/>
      <c r="AN10" s="466"/>
      <c r="AO10" s="466"/>
      <c r="AP10" s="466"/>
      <c r="AQ10" s="466"/>
      <c r="AR10" s="466"/>
      <c r="AS10" s="466"/>
      <c r="AT10" s="466"/>
      <c r="AU10" s="466"/>
      <c r="AV10" s="466"/>
      <c r="AW10" s="147"/>
      <c r="AX10" s="150" t="s">
        <v>12</v>
      </c>
      <c r="AY10" s="150"/>
      <c r="AZ10" s="150"/>
      <c r="BA10" s="150"/>
      <c r="BB10" s="150"/>
      <c r="BC10" s="151"/>
    </row>
    <row r="11" spans="2:55">
      <c r="B11" s="143" t="s">
        <v>14</v>
      </c>
      <c r="C11" s="144"/>
      <c r="D11" s="144"/>
      <c r="E11" s="448"/>
      <c r="F11" s="448"/>
      <c r="G11" s="448"/>
      <c r="H11" s="448"/>
      <c r="I11" s="448"/>
      <c r="J11" s="448"/>
      <c r="K11" s="448"/>
      <c r="L11" s="448"/>
      <c r="M11" s="448"/>
      <c r="N11" s="448"/>
      <c r="O11" s="448"/>
      <c r="P11" s="448"/>
      <c r="Q11" s="448"/>
      <c r="R11" s="448"/>
      <c r="S11" s="448"/>
      <c r="T11" s="448"/>
      <c r="U11" s="448"/>
      <c r="V11" s="448"/>
      <c r="W11" s="448"/>
      <c r="X11" s="448"/>
      <c r="Y11" s="448"/>
      <c r="Z11" s="448"/>
      <c r="AA11" s="144"/>
      <c r="AB11" s="145" t="s">
        <v>15</v>
      </c>
      <c r="AC11" s="144"/>
      <c r="AD11" s="144"/>
      <c r="AE11" s="144"/>
      <c r="AF11" s="144"/>
      <c r="AG11" s="144"/>
      <c r="AH11" s="448"/>
      <c r="AI11" s="448"/>
      <c r="AJ11" s="448"/>
      <c r="AK11" s="448"/>
      <c r="AL11" s="448"/>
      <c r="AM11" s="448"/>
      <c r="AN11" s="448"/>
      <c r="AO11" s="448"/>
      <c r="AP11" s="448"/>
      <c r="AQ11" s="448"/>
      <c r="AR11" s="448"/>
      <c r="AS11" s="448"/>
      <c r="AT11" s="448"/>
      <c r="AU11" s="448"/>
      <c r="AV11" s="448"/>
      <c r="AW11" s="147"/>
      <c r="AX11" s="468"/>
      <c r="AY11" s="468"/>
      <c r="AZ11" s="468"/>
      <c r="BA11" s="468"/>
      <c r="BB11" s="468"/>
      <c r="BC11" s="469"/>
    </row>
    <row r="12" spans="2:55">
      <c r="B12" s="143" t="s">
        <v>17</v>
      </c>
      <c r="C12" s="144"/>
      <c r="D12" s="144"/>
      <c r="E12" s="448"/>
      <c r="F12" s="448"/>
      <c r="G12" s="448"/>
      <c r="H12" s="448"/>
      <c r="I12" s="448"/>
      <c r="J12" s="448"/>
      <c r="K12" s="448"/>
      <c r="L12" s="448"/>
      <c r="M12" s="448"/>
      <c r="N12" s="448"/>
      <c r="O12" s="448"/>
      <c r="P12" s="448"/>
      <c r="Q12" s="448"/>
      <c r="R12" s="448"/>
      <c r="S12" s="448"/>
      <c r="T12" s="448"/>
      <c r="U12" s="448"/>
      <c r="V12" s="448"/>
      <c r="W12" s="448"/>
      <c r="X12" s="448"/>
      <c r="Y12" s="448"/>
      <c r="Z12" s="448"/>
      <c r="AA12" s="144"/>
      <c r="AB12" s="145" t="s">
        <v>17</v>
      </c>
      <c r="AC12" s="144"/>
      <c r="AD12" s="144"/>
      <c r="AE12" s="448"/>
      <c r="AF12" s="448"/>
      <c r="AG12" s="448"/>
      <c r="AH12" s="448"/>
      <c r="AI12" s="448"/>
      <c r="AJ12" s="448"/>
      <c r="AK12" s="448"/>
      <c r="AL12" s="448"/>
      <c r="AM12" s="448"/>
      <c r="AN12" s="448"/>
      <c r="AO12" s="448"/>
      <c r="AP12" s="448"/>
      <c r="AQ12" s="448"/>
      <c r="AR12" s="448"/>
      <c r="AS12" s="448"/>
      <c r="AT12" s="448"/>
      <c r="AU12" s="448"/>
      <c r="AV12" s="448"/>
      <c r="AW12" s="147"/>
      <c r="AX12" s="468"/>
      <c r="AY12" s="468"/>
      <c r="AZ12" s="468"/>
      <c r="BA12" s="468"/>
      <c r="BB12" s="468"/>
      <c r="BC12" s="469"/>
    </row>
    <row r="13" spans="2:55">
      <c r="B13" s="143" t="s">
        <v>18</v>
      </c>
      <c r="C13" s="144"/>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144"/>
      <c r="AB13" s="145" t="s">
        <v>18</v>
      </c>
      <c r="AC13" s="144"/>
      <c r="AD13" s="448"/>
      <c r="AE13" s="448"/>
      <c r="AF13" s="448"/>
      <c r="AG13" s="448"/>
      <c r="AH13" s="448"/>
      <c r="AI13" s="448"/>
      <c r="AJ13" s="448"/>
      <c r="AK13" s="448"/>
      <c r="AL13" s="448"/>
      <c r="AM13" s="448"/>
      <c r="AN13" s="448"/>
      <c r="AO13" s="448"/>
      <c r="AP13" s="448"/>
      <c r="AQ13" s="448"/>
      <c r="AR13" s="448"/>
      <c r="AS13" s="448"/>
      <c r="AT13" s="448"/>
      <c r="AU13" s="448"/>
      <c r="AV13" s="448"/>
      <c r="AW13" s="147"/>
      <c r="AX13" s="152" t="s">
        <v>19</v>
      </c>
      <c r="AY13" s="152"/>
      <c r="AZ13" s="152"/>
      <c r="BA13" s="152"/>
      <c r="BB13" s="152"/>
      <c r="BC13" s="153"/>
    </row>
    <row r="14" spans="2:55" ht="13">
      <c r="B14" s="154" t="s">
        <v>20</v>
      </c>
      <c r="C14" s="155"/>
      <c r="D14" s="155"/>
      <c r="E14" s="449"/>
      <c r="F14" s="450"/>
      <c r="G14" s="450"/>
      <c r="H14" s="450"/>
      <c r="I14" s="450"/>
      <c r="J14" s="450"/>
      <c r="K14" s="450"/>
      <c r="L14" s="450"/>
      <c r="M14" s="450"/>
      <c r="N14" s="450"/>
      <c r="O14" s="450"/>
      <c r="P14" s="450"/>
      <c r="Q14" s="450"/>
      <c r="R14" s="450"/>
      <c r="S14" s="450"/>
      <c r="T14" s="450"/>
      <c r="U14" s="450"/>
      <c r="V14" s="450"/>
      <c r="W14" s="450"/>
      <c r="X14" s="450"/>
      <c r="Y14" s="450"/>
      <c r="Z14" s="450"/>
      <c r="AA14" s="155"/>
      <c r="AB14" s="156" t="s">
        <v>20</v>
      </c>
      <c r="AC14" s="155"/>
      <c r="AD14" s="155"/>
      <c r="AE14" s="449"/>
      <c r="AF14" s="450"/>
      <c r="AG14" s="450"/>
      <c r="AH14" s="450"/>
      <c r="AI14" s="450"/>
      <c r="AJ14" s="450"/>
      <c r="AK14" s="450"/>
      <c r="AL14" s="450"/>
      <c r="AM14" s="450"/>
      <c r="AN14" s="450"/>
      <c r="AO14" s="450"/>
      <c r="AP14" s="450"/>
      <c r="AQ14" s="450"/>
      <c r="AR14" s="450"/>
      <c r="AS14" s="450"/>
      <c r="AT14" s="450"/>
      <c r="AU14" s="450"/>
      <c r="AV14" s="450"/>
      <c r="AW14" s="155"/>
      <c r="AX14" s="451"/>
      <c r="AY14" s="451"/>
      <c r="AZ14" s="451"/>
      <c r="BA14" s="451"/>
      <c r="BB14" s="451"/>
      <c r="BC14" s="452"/>
    </row>
    <row r="15" spans="2:55" ht="15.75" customHeight="1">
      <c r="B15" s="157" t="s">
        <v>126</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v>1</v>
      </c>
      <c r="AA15" s="141"/>
      <c r="AB15" s="141"/>
      <c r="AC15" s="158"/>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2"/>
    </row>
    <row r="16" spans="2:55" ht="15.75" customHeight="1">
      <c r="B16" s="159"/>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1"/>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2"/>
    </row>
    <row r="17" spans="2:68" ht="16.5" customHeight="1">
      <c r="B17" s="442" t="s">
        <v>127</v>
      </c>
      <c r="C17" s="443"/>
      <c r="D17" s="443"/>
      <c r="E17" s="443"/>
      <c r="F17" s="443"/>
      <c r="G17" s="443"/>
      <c r="H17" s="443"/>
      <c r="I17" s="443"/>
      <c r="J17" s="443"/>
      <c r="K17" s="443"/>
      <c r="L17" s="443"/>
      <c r="M17" s="443"/>
      <c r="N17" s="443"/>
      <c r="O17" s="443"/>
      <c r="P17" s="443"/>
      <c r="Q17" s="443"/>
      <c r="R17" s="444"/>
      <c r="S17" s="453" t="s">
        <v>128</v>
      </c>
      <c r="T17" s="454"/>
      <c r="U17" s="454"/>
      <c r="V17" s="455"/>
      <c r="W17" s="459" t="s">
        <v>129</v>
      </c>
      <c r="X17" s="460"/>
      <c r="Y17" s="460"/>
      <c r="Z17" s="460"/>
      <c r="AA17" s="460"/>
      <c r="AB17" s="460"/>
      <c r="AC17" s="460"/>
      <c r="AD17" s="460"/>
      <c r="AE17" s="460"/>
      <c r="AF17" s="460"/>
      <c r="AG17" s="460"/>
      <c r="AH17" s="460"/>
      <c r="AI17" s="460"/>
      <c r="AJ17" s="460"/>
      <c r="AK17" s="460"/>
      <c r="AL17" s="460"/>
      <c r="AM17" s="460"/>
      <c r="AN17" s="460"/>
      <c r="AO17" s="460"/>
      <c r="AP17" s="460"/>
      <c r="AQ17" s="461"/>
      <c r="AR17" s="459" t="s">
        <v>130</v>
      </c>
      <c r="AS17" s="460"/>
      <c r="AT17" s="460"/>
      <c r="AU17" s="460"/>
      <c r="AV17" s="460"/>
      <c r="AW17" s="460"/>
      <c r="AX17" s="460"/>
      <c r="AY17" s="460"/>
      <c r="AZ17" s="460"/>
      <c r="BA17" s="460"/>
      <c r="BB17" s="460"/>
      <c r="BC17" s="462"/>
      <c r="BE17" s="163"/>
      <c r="BF17" s="163"/>
      <c r="BG17" s="163"/>
      <c r="BH17" s="163"/>
      <c r="BI17" s="163"/>
      <c r="BJ17" s="163"/>
      <c r="BK17" s="163"/>
    </row>
    <row r="18" spans="2:68" ht="17.25" customHeight="1">
      <c r="B18" s="463" t="s">
        <v>131</v>
      </c>
      <c r="C18" s="446"/>
      <c r="D18" s="446"/>
      <c r="E18" s="446"/>
      <c r="F18" s="446"/>
      <c r="G18" s="446"/>
      <c r="H18" s="446"/>
      <c r="I18" s="446"/>
      <c r="J18" s="447"/>
      <c r="K18" s="445" t="s">
        <v>132</v>
      </c>
      <c r="L18" s="446"/>
      <c r="M18" s="446"/>
      <c r="N18" s="446"/>
      <c r="O18" s="446"/>
      <c r="P18" s="446"/>
      <c r="Q18" s="446"/>
      <c r="R18" s="447"/>
      <c r="S18" s="456"/>
      <c r="T18" s="457"/>
      <c r="U18" s="457"/>
      <c r="V18" s="458"/>
      <c r="W18" s="429" t="s">
        <v>133</v>
      </c>
      <c r="X18" s="429"/>
      <c r="Y18" s="429"/>
      <c r="Z18" s="429"/>
      <c r="AA18" s="430"/>
      <c r="AB18" s="391" t="s">
        <v>134</v>
      </c>
      <c r="AC18" s="393"/>
      <c r="AD18" s="429" t="s">
        <v>135</v>
      </c>
      <c r="AE18" s="429"/>
      <c r="AF18" s="429"/>
      <c r="AG18" s="429"/>
      <c r="AH18" s="430"/>
      <c r="AI18" s="391" t="s">
        <v>134</v>
      </c>
      <c r="AJ18" s="393"/>
      <c r="AK18" s="429" t="s">
        <v>136</v>
      </c>
      <c r="AL18" s="429"/>
      <c r="AM18" s="429"/>
      <c r="AN18" s="429"/>
      <c r="AO18" s="430"/>
      <c r="AP18" s="391" t="s">
        <v>134</v>
      </c>
      <c r="AQ18" s="393"/>
      <c r="AR18" s="431" t="s">
        <v>133</v>
      </c>
      <c r="AS18" s="429"/>
      <c r="AT18" s="429"/>
      <c r="AU18" s="430"/>
      <c r="AV18" s="431" t="s">
        <v>137</v>
      </c>
      <c r="AW18" s="429"/>
      <c r="AX18" s="429"/>
      <c r="AY18" s="430"/>
      <c r="AZ18" s="431" t="s">
        <v>138</v>
      </c>
      <c r="BA18" s="429"/>
      <c r="BB18" s="429"/>
      <c r="BC18" s="432"/>
      <c r="BE18" s="163"/>
      <c r="BF18" s="163"/>
      <c r="BG18" s="163"/>
      <c r="BH18" s="163"/>
      <c r="BI18" s="163"/>
      <c r="BJ18" s="163"/>
      <c r="BK18" s="163"/>
    </row>
    <row r="19" spans="2:68">
      <c r="B19" s="164"/>
      <c r="C19" s="165"/>
      <c r="D19" s="165"/>
      <c r="E19" s="165"/>
      <c r="F19" s="165"/>
      <c r="G19" s="165"/>
      <c r="H19" s="165"/>
      <c r="I19" s="165"/>
      <c r="J19" s="165"/>
      <c r="K19" s="166"/>
      <c r="L19" s="166"/>
      <c r="M19" s="166"/>
      <c r="N19" s="166"/>
      <c r="O19" s="166"/>
      <c r="P19" s="166"/>
      <c r="Q19" s="166"/>
      <c r="R19" s="166"/>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7"/>
      <c r="BC19" s="168"/>
      <c r="BE19" s="163"/>
      <c r="BF19" s="163"/>
      <c r="BG19" s="163"/>
      <c r="BH19" s="163"/>
      <c r="BI19" s="163"/>
      <c r="BJ19" s="163"/>
      <c r="BK19" s="163"/>
      <c r="BL19" s="163"/>
      <c r="BM19" s="163"/>
      <c r="BN19" s="163"/>
      <c r="BO19" s="163"/>
      <c r="BP19" s="163"/>
    </row>
    <row r="20" spans="2:68" ht="16.5" customHeight="1">
      <c r="B20" s="442"/>
      <c r="C20" s="443"/>
      <c r="D20" s="443"/>
      <c r="E20" s="443"/>
      <c r="F20" s="443"/>
      <c r="G20" s="443"/>
      <c r="H20" s="443"/>
      <c r="I20" s="443"/>
      <c r="J20" s="444"/>
      <c r="K20" s="419"/>
      <c r="L20" s="420"/>
      <c r="M20" s="420"/>
      <c r="N20" s="420"/>
      <c r="O20" s="420"/>
      <c r="P20" s="420"/>
      <c r="Q20" s="420"/>
      <c r="R20" s="421"/>
      <c r="S20" s="419"/>
      <c r="T20" s="420"/>
      <c r="U20" s="420"/>
      <c r="V20" s="421"/>
      <c r="W20" s="429"/>
      <c r="X20" s="429"/>
      <c r="Y20" s="429"/>
      <c r="Z20" s="429"/>
      <c r="AA20" s="430"/>
      <c r="AB20" s="391"/>
      <c r="AC20" s="393"/>
      <c r="AD20" s="429"/>
      <c r="AE20" s="429"/>
      <c r="AF20" s="429"/>
      <c r="AG20" s="429"/>
      <c r="AH20" s="430"/>
      <c r="AI20" s="391"/>
      <c r="AJ20" s="393"/>
      <c r="AK20" s="429"/>
      <c r="AL20" s="429"/>
      <c r="AM20" s="429"/>
      <c r="AN20" s="429"/>
      <c r="AO20" s="430"/>
      <c r="AP20" s="391"/>
      <c r="AQ20" s="393"/>
      <c r="AR20" s="431"/>
      <c r="AS20" s="429"/>
      <c r="AT20" s="429"/>
      <c r="AU20" s="430"/>
      <c r="AV20" s="431"/>
      <c r="AW20" s="429"/>
      <c r="AX20" s="429"/>
      <c r="AY20" s="430"/>
      <c r="AZ20" s="431"/>
      <c r="BA20" s="429"/>
      <c r="BB20" s="429"/>
      <c r="BC20" s="432"/>
      <c r="BE20" s="163"/>
      <c r="BF20" s="171"/>
      <c r="BG20" s="172"/>
      <c r="BH20" s="163"/>
      <c r="BI20" s="163"/>
      <c r="BJ20" s="163"/>
      <c r="BK20" s="163"/>
      <c r="BL20" s="163"/>
      <c r="BM20" s="163"/>
      <c r="BN20" s="163"/>
      <c r="BO20" s="163"/>
      <c r="BP20" s="163"/>
    </row>
    <row r="21" spans="2:68" ht="16.5" customHeight="1">
      <c r="B21" s="173"/>
      <c r="C21" s="150"/>
      <c r="D21" s="150"/>
      <c r="E21" s="150"/>
      <c r="F21" s="150"/>
      <c r="G21" s="150"/>
      <c r="H21" s="150"/>
      <c r="I21" s="150"/>
      <c r="J21" s="174"/>
      <c r="K21" s="439"/>
      <c r="L21" s="440"/>
      <c r="M21" s="440"/>
      <c r="N21" s="440"/>
      <c r="O21" s="440"/>
      <c r="P21" s="440"/>
      <c r="Q21" s="440"/>
      <c r="R21" s="441"/>
      <c r="S21" s="439"/>
      <c r="T21" s="440"/>
      <c r="U21" s="440"/>
      <c r="V21" s="441"/>
      <c r="W21" s="433"/>
      <c r="X21" s="433"/>
      <c r="Y21" s="433"/>
      <c r="Z21" s="433"/>
      <c r="AA21" s="434"/>
      <c r="AB21" s="435"/>
      <c r="AC21" s="436"/>
      <c r="AD21" s="433"/>
      <c r="AE21" s="433"/>
      <c r="AF21" s="433"/>
      <c r="AG21" s="433"/>
      <c r="AH21" s="434"/>
      <c r="AI21" s="435"/>
      <c r="AJ21" s="436"/>
      <c r="AK21" s="433"/>
      <c r="AL21" s="433"/>
      <c r="AM21" s="433"/>
      <c r="AN21" s="433"/>
      <c r="AO21" s="434"/>
      <c r="AP21" s="435"/>
      <c r="AQ21" s="436"/>
      <c r="AR21" s="437"/>
      <c r="AS21" s="433"/>
      <c r="AT21" s="433"/>
      <c r="AU21" s="434"/>
      <c r="AV21" s="437"/>
      <c r="AW21" s="433"/>
      <c r="AX21" s="433"/>
      <c r="AY21" s="434"/>
      <c r="AZ21" s="437"/>
      <c r="BA21" s="433"/>
      <c r="BB21" s="433"/>
      <c r="BC21" s="438"/>
      <c r="BE21" s="163"/>
      <c r="BF21" s="171"/>
      <c r="BG21" s="172"/>
      <c r="BH21" s="163"/>
      <c r="BI21" s="163"/>
      <c r="BJ21" s="163"/>
      <c r="BK21" s="163"/>
      <c r="BL21" s="163"/>
      <c r="BM21" s="163"/>
      <c r="BN21" s="163"/>
      <c r="BO21" s="163"/>
      <c r="BP21" s="163"/>
    </row>
    <row r="22" spans="2:68" ht="16.5" customHeight="1">
      <c r="B22" s="173"/>
      <c r="C22" s="150"/>
      <c r="D22" s="150"/>
      <c r="E22" s="150"/>
      <c r="F22" s="150"/>
      <c r="G22" s="150"/>
      <c r="H22" s="150"/>
      <c r="I22" s="150"/>
      <c r="J22" s="174"/>
      <c r="K22" s="419"/>
      <c r="L22" s="420"/>
      <c r="M22" s="420"/>
      <c r="N22" s="420"/>
      <c r="O22" s="420"/>
      <c r="P22" s="420"/>
      <c r="Q22" s="420"/>
      <c r="R22" s="421"/>
      <c r="S22" s="419"/>
      <c r="T22" s="420"/>
      <c r="U22" s="420"/>
      <c r="V22" s="421"/>
      <c r="W22" s="429"/>
      <c r="X22" s="429"/>
      <c r="Y22" s="429"/>
      <c r="Z22" s="429"/>
      <c r="AA22" s="430"/>
      <c r="AB22" s="391"/>
      <c r="AC22" s="393"/>
      <c r="AD22" s="429"/>
      <c r="AE22" s="429"/>
      <c r="AF22" s="429"/>
      <c r="AG22" s="429"/>
      <c r="AH22" s="430"/>
      <c r="AI22" s="391"/>
      <c r="AJ22" s="393"/>
      <c r="AK22" s="429"/>
      <c r="AL22" s="429"/>
      <c r="AM22" s="429"/>
      <c r="AN22" s="429"/>
      <c r="AO22" s="430"/>
      <c r="AP22" s="391"/>
      <c r="AQ22" s="393"/>
      <c r="AR22" s="431"/>
      <c r="AS22" s="429"/>
      <c r="AT22" s="429"/>
      <c r="AU22" s="430"/>
      <c r="AV22" s="431"/>
      <c r="AW22" s="429"/>
      <c r="AX22" s="429"/>
      <c r="AY22" s="430"/>
      <c r="AZ22" s="431"/>
      <c r="BA22" s="429"/>
      <c r="BB22" s="429"/>
      <c r="BC22" s="432"/>
      <c r="BE22" s="163"/>
      <c r="BF22" s="163"/>
      <c r="BG22" s="163"/>
      <c r="BH22" s="163"/>
      <c r="BI22" s="163"/>
      <c r="BJ22" s="163"/>
      <c r="BK22" s="163"/>
      <c r="BL22" s="163"/>
      <c r="BM22" s="163"/>
      <c r="BN22" s="163"/>
      <c r="BO22" s="163"/>
      <c r="BP22" s="163"/>
    </row>
    <row r="23" spans="2:68" ht="16.5" customHeight="1">
      <c r="B23" s="173"/>
      <c r="C23" s="150"/>
      <c r="D23" s="150"/>
      <c r="E23" s="150"/>
      <c r="F23" s="150"/>
      <c r="G23" s="150"/>
      <c r="H23" s="150"/>
      <c r="I23" s="150"/>
      <c r="J23" s="174"/>
      <c r="K23" s="419"/>
      <c r="L23" s="420"/>
      <c r="M23" s="420"/>
      <c r="N23" s="420"/>
      <c r="O23" s="420"/>
      <c r="P23" s="420"/>
      <c r="Q23" s="420"/>
      <c r="R23" s="421"/>
      <c r="S23" s="419"/>
      <c r="T23" s="420"/>
      <c r="U23" s="420"/>
      <c r="V23" s="421"/>
      <c r="W23" s="429"/>
      <c r="X23" s="429"/>
      <c r="Y23" s="429"/>
      <c r="Z23" s="429"/>
      <c r="AA23" s="430"/>
      <c r="AB23" s="391"/>
      <c r="AC23" s="393"/>
      <c r="AD23" s="429"/>
      <c r="AE23" s="429"/>
      <c r="AF23" s="429"/>
      <c r="AG23" s="429"/>
      <c r="AH23" s="430"/>
      <c r="AI23" s="391"/>
      <c r="AJ23" s="393"/>
      <c r="AK23" s="429"/>
      <c r="AL23" s="429"/>
      <c r="AM23" s="429"/>
      <c r="AN23" s="429"/>
      <c r="AO23" s="430"/>
      <c r="AP23" s="391"/>
      <c r="AQ23" s="393"/>
      <c r="AR23" s="431"/>
      <c r="AS23" s="429"/>
      <c r="AT23" s="429"/>
      <c r="AU23" s="430"/>
      <c r="AV23" s="431"/>
      <c r="AW23" s="429"/>
      <c r="AX23" s="429"/>
      <c r="AY23" s="430"/>
      <c r="AZ23" s="431"/>
      <c r="BA23" s="429"/>
      <c r="BB23" s="429"/>
      <c r="BC23" s="432"/>
      <c r="BE23" s="163"/>
      <c r="BF23" s="163"/>
      <c r="BG23" s="163"/>
      <c r="BH23" s="163"/>
      <c r="BI23" s="163"/>
      <c r="BJ23" s="163"/>
      <c r="BK23" s="163"/>
      <c r="BL23" s="163"/>
      <c r="BM23" s="163"/>
      <c r="BN23" s="163"/>
      <c r="BO23" s="163"/>
      <c r="BP23" s="163"/>
    </row>
    <row r="24" spans="2:68" ht="16.5" customHeight="1">
      <c r="B24" s="173"/>
      <c r="C24" s="150"/>
      <c r="D24" s="150"/>
      <c r="E24" s="150"/>
      <c r="F24" s="150"/>
      <c r="G24" s="150"/>
      <c r="H24" s="150"/>
      <c r="I24" s="150"/>
      <c r="J24" s="174"/>
      <c r="K24" s="419"/>
      <c r="L24" s="420"/>
      <c r="M24" s="420"/>
      <c r="N24" s="420"/>
      <c r="O24" s="420"/>
      <c r="P24" s="420"/>
      <c r="Q24" s="420"/>
      <c r="R24" s="421"/>
      <c r="S24" s="419"/>
      <c r="T24" s="420"/>
      <c r="U24" s="420"/>
      <c r="V24" s="421"/>
      <c r="W24" s="429"/>
      <c r="X24" s="429"/>
      <c r="Y24" s="429"/>
      <c r="Z24" s="429"/>
      <c r="AA24" s="430"/>
      <c r="AB24" s="391"/>
      <c r="AC24" s="393"/>
      <c r="AD24" s="429"/>
      <c r="AE24" s="429"/>
      <c r="AF24" s="429"/>
      <c r="AG24" s="429"/>
      <c r="AH24" s="430"/>
      <c r="AI24" s="391"/>
      <c r="AJ24" s="393"/>
      <c r="AK24" s="429"/>
      <c r="AL24" s="429"/>
      <c r="AM24" s="429"/>
      <c r="AN24" s="429"/>
      <c r="AO24" s="430"/>
      <c r="AP24" s="391"/>
      <c r="AQ24" s="393"/>
      <c r="AR24" s="431"/>
      <c r="AS24" s="429"/>
      <c r="AT24" s="429"/>
      <c r="AU24" s="430"/>
      <c r="AV24" s="431"/>
      <c r="AW24" s="429"/>
      <c r="AX24" s="429"/>
      <c r="AY24" s="430"/>
      <c r="AZ24" s="431"/>
      <c r="BA24" s="429"/>
      <c r="BB24" s="429"/>
      <c r="BC24" s="432"/>
      <c r="BE24" s="163"/>
      <c r="BF24" s="163"/>
      <c r="BG24" s="163"/>
      <c r="BH24" s="163"/>
      <c r="BI24" s="163"/>
      <c r="BJ24" s="163"/>
      <c r="BK24" s="163"/>
      <c r="BL24" s="163"/>
      <c r="BM24" s="163"/>
      <c r="BN24" s="163"/>
      <c r="BO24" s="163"/>
      <c r="BP24" s="163"/>
    </row>
    <row r="25" spans="2:68" ht="16.5" customHeight="1">
      <c r="B25" s="173"/>
      <c r="C25" s="150"/>
      <c r="D25" s="150"/>
      <c r="E25" s="150"/>
      <c r="F25" s="150"/>
      <c r="G25" s="150"/>
      <c r="H25" s="150"/>
      <c r="I25" s="150"/>
      <c r="J25" s="174"/>
      <c r="K25" s="419"/>
      <c r="L25" s="420"/>
      <c r="M25" s="420"/>
      <c r="N25" s="420"/>
      <c r="O25" s="420"/>
      <c r="P25" s="420"/>
      <c r="Q25" s="420"/>
      <c r="R25" s="421"/>
      <c r="S25" s="419"/>
      <c r="T25" s="420"/>
      <c r="U25" s="420"/>
      <c r="V25" s="421"/>
      <c r="W25" s="429"/>
      <c r="X25" s="429"/>
      <c r="Y25" s="429"/>
      <c r="Z25" s="429"/>
      <c r="AA25" s="430"/>
      <c r="AB25" s="391"/>
      <c r="AC25" s="393"/>
      <c r="AD25" s="429"/>
      <c r="AE25" s="429"/>
      <c r="AF25" s="429"/>
      <c r="AG25" s="429"/>
      <c r="AH25" s="430"/>
      <c r="AI25" s="391"/>
      <c r="AJ25" s="393"/>
      <c r="AK25" s="429"/>
      <c r="AL25" s="429"/>
      <c r="AM25" s="429"/>
      <c r="AN25" s="429"/>
      <c r="AO25" s="430"/>
      <c r="AP25" s="391"/>
      <c r="AQ25" s="393"/>
      <c r="AR25" s="431"/>
      <c r="AS25" s="429"/>
      <c r="AT25" s="429"/>
      <c r="AU25" s="430"/>
      <c r="AV25" s="431"/>
      <c r="AW25" s="429"/>
      <c r="AX25" s="429"/>
      <c r="AY25" s="430"/>
      <c r="AZ25" s="431"/>
      <c r="BA25" s="429"/>
      <c r="BB25" s="429"/>
      <c r="BC25" s="432"/>
      <c r="BE25" s="163"/>
      <c r="BF25" s="163"/>
      <c r="BG25" s="163"/>
      <c r="BH25" s="163"/>
      <c r="BI25" s="163"/>
      <c r="BJ25" s="163"/>
      <c r="BK25" s="163"/>
      <c r="BL25" s="163"/>
      <c r="BM25" s="163"/>
      <c r="BN25" s="163"/>
      <c r="BO25" s="163"/>
      <c r="BP25" s="163"/>
    </row>
    <row r="26" spans="2:68" ht="16.5" customHeight="1">
      <c r="B26" s="173"/>
      <c r="C26" s="150"/>
      <c r="D26" s="150"/>
      <c r="E26" s="150"/>
      <c r="F26" s="150"/>
      <c r="G26" s="150"/>
      <c r="H26" s="150"/>
      <c r="I26" s="150"/>
      <c r="J26" s="174"/>
      <c r="K26" s="419"/>
      <c r="L26" s="420"/>
      <c r="M26" s="420"/>
      <c r="N26" s="420"/>
      <c r="O26" s="420"/>
      <c r="P26" s="420"/>
      <c r="Q26" s="420"/>
      <c r="R26" s="421"/>
      <c r="S26" s="419"/>
      <c r="T26" s="420"/>
      <c r="U26" s="420"/>
      <c r="V26" s="421"/>
      <c r="W26" s="429"/>
      <c r="X26" s="429"/>
      <c r="Y26" s="429"/>
      <c r="Z26" s="429"/>
      <c r="AA26" s="430"/>
      <c r="AB26" s="391"/>
      <c r="AC26" s="393"/>
      <c r="AD26" s="429"/>
      <c r="AE26" s="429"/>
      <c r="AF26" s="429"/>
      <c r="AG26" s="429"/>
      <c r="AH26" s="430"/>
      <c r="AI26" s="391"/>
      <c r="AJ26" s="393"/>
      <c r="AK26" s="429"/>
      <c r="AL26" s="429"/>
      <c r="AM26" s="429"/>
      <c r="AN26" s="429"/>
      <c r="AO26" s="430"/>
      <c r="AP26" s="391"/>
      <c r="AQ26" s="393"/>
      <c r="AR26" s="431"/>
      <c r="AS26" s="429"/>
      <c r="AT26" s="429"/>
      <c r="AU26" s="430"/>
      <c r="AV26" s="431"/>
      <c r="AW26" s="429"/>
      <c r="AX26" s="429"/>
      <c r="AY26" s="430"/>
      <c r="AZ26" s="431"/>
      <c r="BA26" s="429"/>
      <c r="BB26" s="429"/>
      <c r="BC26" s="432"/>
      <c r="BE26" s="163"/>
      <c r="BF26" s="163"/>
      <c r="BG26" s="163"/>
      <c r="BH26" s="163"/>
      <c r="BI26" s="163"/>
      <c r="BJ26" s="163"/>
      <c r="BK26" s="163"/>
      <c r="BL26" s="163"/>
      <c r="BM26" s="163"/>
      <c r="BN26" s="163"/>
      <c r="BO26" s="163"/>
      <c r="BP26" s="163"/>
    </row>
    <row r="27" spans="2:68" ht="16.5" customHeight="1">
      <c r="B27" s="173"/>
      <c r="C27" s="150"/>
      <c r="D27" s="150"/>
      <c r="E27" s="150"/>
      <c r="F27" s="150"/>
      <c r="G27" s="150"/>
      <c r="H27" s="150"/>
      <c r="I27" s="150"/>
      <c r="J27" s="174"/>
      <c r="K27" s="419"/>
      <c r="L27" s="420"/>
      <c r="M27" s="420"/>
      <c r="N27" s="420"/>
      <c r="O27" s="420"/>
      <c r="P27" s="420"/>
      <c r="Q27" s="420"/>
      <c r="R27" s="421"/>
      <c r="S27" s="419"/>
      <c r="T27" s="420"/>
      <c r="U27" s="420"/>
      <c r="V27" s="421"/>
      <c r="W27" s="429"/>
      <c r="X27" s="429"/>
      <c r="Y27" s="429"/>
      <c r="Z27" s="429"/>
      <c r="AA27" s="430"/>
      <c r="AB27" s="391"/>
      <c r="AC27" s="393"/>
      <c r="AD27" s="429"/>
      <c r="AE27" s="429"/>
      <c r="AF27" s="429"/>
      <c r="AG27" s="429"/>
      <c r="AH27" s="430"/>
      <c r="AI27" s="391"/>
      <c r="AJ27" s="393"/>
      <c r="AK27" s="429"/>
      <c r="AL27" s="429"/>
      <c r="AM27" s="429"/>
      <c r="AN27" s="429"/>
      <c r="AO27" s="430"/>
      <c r="AP27" s="391"/>
      <c r="AQ27" s="393"/>
      <c r="AR27" s="431"/>
      <c r="AS27" s="429"/>
      <c r="AT27" s="429"/>
      <c r="AU27" s="430"/>
      <c r="AV27" s="431"/>
      <c r="AW27" s="429"/>
      <c r="AX27" s="429"/>
      <c r="AY27" s="430"/>
      <c r="AZ27" s="431"/>
      <c r="BA27" s="429"/>
      <c r="BB27" s="429"/>
      <c r="BC27" s="432"/>
      <c r="BE27" s="163"/>
      <c r="BF27" s="163"/>
      <c r="BG27" s="163"/>
      <c r="BH27" s="163"/>
      <c r="BI27" s="163"/>
      <c r="BJ27" s="163"/>
      <c r="BK27" s="163"/>
      <c r="BL27" s="163"/>
      <c r="BM27" s="163"/>
      <c r="BN27" s="163"/>
      <c r="BO27" s="163"/>
      <c r="BP27" s="163"/>
    </row>
    <row r="28" spans="2:68" ht="16.5" customHeight="1">
      <c r="B28" s="173"/>
      <c r="C28" s="150"/>
      <c r="D28" s="150"/>
      <c r="E28" s="150"/>
      <c r="F28" s="150"/>
      <c r="G28" s="150"/>
      <c r="H28" s="150"/>
      <c r="I28" s="150"/>
      <c r="J28" s="174"/>
      <c r="K28" s="419"/>
      <c r="L28" s="420"/>
      <c r="M28" s="420"/>
      <c r="N28" s="420"/>
      <c r="O28" s="420"/>
      <c r="P28" s="420"/>
      <c r="Q28" s="420"/>
      <c r="R28" s="421"/>
      <c r="S28" s="419"/>
      <c r="T28" s="420"/>
      <c r="U28" s="420"/>
      <c r="V28" s="421"/>
      <c r="W28" s="429"/>
      <c r="X28" s="429"/>
      <c r="Y28" s="429"/>
      <c r="Z28" s="429"/>
      <c r="AA28" s="430"/>
      <c r="AB28" s="391"/>
      <c r="AC28" s="393"/>
      <c r="AD28" s="429"/>
      <c r="AE28" s="429"/>
      <c r="AF28" s="429"/>
      <c r="AG28" s="429"/>
      <c r="AH28" s="430"/>
      <c r="AI28" s="391"/>
      <c r="AJ28" s="393"/>
      <c r="AK28" s="429"/>
      <c r="AL28" s="429"/>
      <c r="AM28" s="429"/>
      <c r="AN28" s="429"/>
      <c r="AO28" s="430"/>
      <c r="AP28" s="391"/>
      <c r="AQ28" s="393"/>
      <c r="AR28" s="431"/>
      <c r="AS28" s="429"/>
      <c r="AT28" s="429"/>
      <c r="AU28" s="430"/>
      <c r="AV28" s="431"/>
      <c r="AW28" s="429"/>
      <c r="AX28" s="429"/>
      <c r="AY28" s="430"/>
      <c r="AZ28" s="431"/>
      <c r="BA28" s="429"/>
      <c r="BB28" s="429"/>
      <c r="BC28" s="432"/>
    </row>
    <row r="29" spans="2:68" ht="16.5" customHeight="1">
      <c r="B29" s="173"/>
      <c r="C29" s="150"/>
      <c r="D29" s="150"/>
      <c r="E29" s="150"/>
      <c r="F29" s="150"/>
      <c r="G29" s="150"/>
      <c r="H29" s="150"/>
      <c r="I29" s="150"/>
      <c r="J29" s="174"/>
      <c r="K29" s="419"/>
      <c r="L29" s="420"/>
      <c r="M29" s="420"/>
      <c r="N29" s="420"/>
      <c r="O29" s="420"/>
      <c r="P29" s="420"/>
      <c r="Q29" s="420"/>
      <c r="R29" s="421"/>
      <c r="S29" s="419"/>
      <c r="T29" s="420"/>
      <c r="U29" s="420"/>
      <c r="V29" s="421"/>
      <c r="W29" s="429"/>
      <c r="X29" s="429"/>
      <c r="Y29" s="429"/>
      <c r="Z29" s="429"/>
      <c r="AA29" s="430"/>
      <c r="AB29" s="391"/>
      <c r="AC29" s="393"/>
      <c r="AD29" s="429"/>
      <c r="AE29" s="429"/>
      <c r="AF29" s="429"/>
      <c r="AG29" s="429"/>
      <c r="AH29" s="430"/>
      <c r="AI29" s="391"/>
      <c r="AJ29" s="393"/>
      <c r="AK29" s="429"/>
      <c r="AL29" s="429"/>
      <c r="AM29" s="429"/>
      <c r="AN29" s="429"/>
      <c r="AO29" s="430"/>
      <c r="AP29" s="391"/>
      <c r="AQ29" s="393"/>
      <c r="AR29" s="431"/>
      <c r="AS29" s="429"/>
      <c r="AT29" s="429"/>
      <c r="AU29" s="430"/>
      <c r="AV29" s="431"/>
      <c r="AW29" s="429"/>
      <c r="AX29" s="429"/>
      <c r="AY29" s="430"/>
      <c r="AZ29" s="431"/>
      <c r="BA29" s="429"/>
      <c r="BB29" s="429"/>
      <c r="BC29" s="432"/>
    </row>
    <row r="30" spans="2:68" ht="16.5" customHeight="1">
      <c r="B30" s="173"/>
      <c r="C30" s="150"/>
      <c r="D30" s="150"/>
      <c r="E30" s="150"/>
      <c r="F30" s="150"/>
      <c r="G30" s="150"/>
      <c r="H30" s="150"/>
      <c r="I30" s="150"/>
      <c r="J30" s="174"/>
      <c r="K30" s="419"/>
      <c r="L30" s="420"/>
      <c r="M30" s="420"/>
      <c r="N30" s="420"/>
      <c r="O30" s="420"/>
      <c r="P30" s="420"/>
      <c r="Q30" s="420"/>
      <c r="R30" s="421"/>
      <c r="S30" s="419"/>
      <c r="T30" s="420"/>
      <c r="U30" s="420"/>
      <c r="V30" s="421"/>
      <c r="W30" s="429"/>
      <c r="X30" s="429"/>
      <c r="Y30" s="429"/>
      <c r="Z30" s="429"/>
      <c r="AA30" s="430"/>
      <c r="AB30" s="391"/>
      <c r="AC30" s="393"/>
      <c r="AD30" s="429"/>
      <c r="AE30" s="429"/>
      <c r="AF30" s="429"/>
      <c r="AG30" s="429"/>
      <c r="AH30" s="430"/>
      <c r="AI30" s="391"/>
      <c r="AJ30" s="393"/>
      <c r="AK30" s="429"/>
      <c r="AL30" s="429"/>
      <c r="AM30" s="429"/>
      <c r="AN30" s="429"/>
      <c r="AO30" s="430"/>
      <c r="AP30" s="391"/>
      <c r="AQ30" s="393"/>
      <c r="AR30" s="431"/>
      <c r="AS30" s="429"/>
      <c r="AT30" s="429"/>
      <c r="AU30" s="430"/>
      <c r="AV30" s="431"/>
      <c r="AW30" s="429"/>
      <c r="AX30" s="429"/>
      <c r="AY30" s="430"/>
      <c r="AZ30" s="431"/>
      <c r="BA30" s="429"/>
      <c r="BB30" s="429"/>
      <c r="BC30" s="432"/>
    </row>
    <row r="31" spans="2:68" ht="16.5" customHeight="1">
      <c r="B31" s="173"/>
      <c r="C31" s="150"/>
      <c r="D31" s="150"/>
      <c r="E31" s="150"/>
      <c r="F31" s="150"/>
      <c r="G31" s="150"/>
      <c r="H31" s="150"/>
      <c r="I31" s="150"/>
      <c r="J31" s="174"/>
      <c r="K31" s="419"/>
      <c r="L31" s="420"/>
      <c r="M31" s="420"/>
      <c r="N31" s="420"/>
      <c r="O31" s="420"/>
      <c r="P31" s="420"/>
      <c r="Q31" s="420"/>
      <c r="R31" s="421"/>
      <c r="S31" s="419"/>
      <c r="T31" s="420"/>
      <c r="U31" s="420"/>
      <c r="V31" s="421"/>
      <c r="W31" s="429"/>
      <c r="X31" s="429"/>
      <c r="Y31" s="429"/>
      <c r="Z31" s="429"/>
      <c r="AA31" s="430"/>
      <c r="AB31" s="391"/>
      <c r="AC31" s="393"/>
      <c r="AD31" s="429"/>
      <c r="AE31" s="429"/>
      <c r="AF31" s="429"/>
      <c r="AG31" s="429"/>
      <c r="AH31" s="430"/>
      <c r="AI31" s="391"/>
      <c r="AJ31" s="393"/>
      <c r="AK31" s="429"/>
      <c r="AL31" s="429"/>
      <c r="AM31" s="429"/>
      <c r="AN31" s="429"/>
      <c r="AO31" s="430"/>
      <c r="AP31" s="391"/>
      <c r="AQ31" s="393"/>
      <c r="AR31" s="431"/>
      <c r="AS31" s="429"/>
      <c r="AT31" s="429"/>
      <c r="AU31" s="430"/>
      <c r="AV31" s="431"/>
      <c r="AW31" s="429"/>
      <c r="AX31" s="429"/>
      <c r="AY31" s="430"/>
      <c r="AZ31" s="431"/>
      <c r="BA31" s="429"/>
      <c r="BB31" s="429"/>
      <c r="BC31" s="432"/>
    </row>
    <row r="32" spans="2:68" ht="16.5" customHeight="1">
      <c r="B32" s="173"/>
      <c r="C32" s="150"/>
      <c r="D32" s="150"/>
      <c r="E32" s="150"/>
      <c r="F32" s="150"/>
      <c r="G32" s="150"/>
      <c r="H32" s="150"/>
      <c r="I32" s="150"/>
      <c r="J32" s="174"/>
      <c r="K32" s="419"/>
      <c r="L32" s="420"/>
      <c r="M32" s="420"/>
      <c r="N32" s="420"/>
      <c r="O32" s="420"/>
      <c r="P32" s="420"/>
      <c r="Q32" s="420"/>
      <c r="R32" s="421"/>
      <c r="S32" s="419"/>
      <c r="T32" s="420"/>
      <c r="U32" s="420"/>
      <c r="V32" s="421"/>
      <c r="W32" s="429"/>
      <c r="X32" s="429"/>
      <c r="Y32" s="429"/>
      <c r="Z32" s="429"/>
      <c r="AA32" s="430"/>
      <c r="AB32" s="391"/>
      <c r="AC32" s="393"/>
      <c r="AD32" s="429"/>
      <c r="AE32" s="429"/>
      <c r="AF32" s="429"/>
      <c r="AG32" s="429"/>
      <c r="AH32" s="430"/>
      <c r="AI32" s="391"/>
      <c r="AJ32" s="393"/>
      <c r="AK32" s="429"/>
      <c r="AL32" s="429"/>
      <c r="AM32" s="429"/>
      <c r="AN32" s="429"/>
      <c r="AO32" s="430"/>
      <c r="AP32" s="391"/>
      <c r="AQ32" s="393"/>
      <c r="AR32" s="431"/>
      <c r="AS32" s="429"/>
      <c r="AT32" s="429"/>
      <c r="AU32" s="430"/>
      <c r="AV32" s="431"/>
      <c r="AW32" s="429"/>
      <c r="AX32" s="429"/>
      <c r="AY32" s="430"/>
      <c r="AZ32" s="431"/>
      <c r="BA32" s="429"/>
      <c r="BB32" s="429"/>
      <c r="BC32" s="432"/>
    </row>
    <row r="33" spans="2:55" ht="16.5" customHeight="1">
      <c r="B33" s="173"/>
      <c r="C33" s="150"/>
      <c r="D33" s="150"/>
      <c r="E33" s="150"/>
      <c r="F33" s="150"/>
      <c r="G33" s="150"/>
      <c r="H33" s="150"/>
      <c r="I33" s="150"/>
      <c r="J33" s="174"/>
      <c r="K33" s="419"/>
      <c r="L33" s="420"/>
      <c r="M33" s="420"/>
      <c r="N33" s="420"/>
      <c r="O33" s="420"/>
      <c r="P33" s="420"/>
      <c r="Q33" s="420"/>
      <c r="R33" s="421"/>
      <c r="S33" s="419"/>
      <c r="T33" s="420"/>
      <c r="U33" s="420"/>
      <c r="V33" s="421"/>
      <c r="W33" s="429"/>
      <c r="X33" s="429"/>
      <c r="Y33" s="429"/>
      <c r="Z33" s="429"/>
      <c r="AA33" s="430"/>
      <c r="AB33" s="391"/>
      <c r="AC33" s="393"/>
      <c r="AD33" s="429"/>
      <c r="AE33" s="429"/>
      <c r="AF33" s="429"/>
      <c r="AG33" s="429"/>
      <c r="AH33" s="430"/>
      <c r="AI33" s="391"/>
      <c r="AJ33" s="393"/>
      <c r="AK33" s="429"/>
      <c r="AL33" s="429"/>
      <c r="AM33" s="429"/>
      <c r="AN33" s="429"/>
      <c r="AO33" s="430"/>
      <c r="AP33" s="391"/>
      <c r="AQ33" s="393"/>
      <c r="AR33" s="431"/>
      <c r="AS33" s="429"/>
      <c r="AT33" s="429"/>
      <c r="AU33" s="430"/>
      <c r="AV33" s="431"/>
      <c r="AW33" s="429"/>
      <c r="AX33" s="429"/>
      <c r="AY33" s="430"/>
      <c r="AZ33" s="431"/>
      <c r="BA33" s="429"/>
      <c r="BB33" s="429"/>
      <c r="BC33" s="432"/>
    </row>
    <row r="34" spans="2:55" ht="16.5" customHeight="1">
      <c r="B34" s="173"/>
      <c r="C34" s="150"/>
      <c r="D34" s="150"/>
      <c r="E34" s="150"/>
      <c r="F34" s="150"/>
      <c r="G34" s="150"/>
      <c r="H34" s="150"/>
      <c r="I34" s="150"/>
      <c r="J34" s="174"/>
      <c r="K34" s="419"/>
      <c r="L34" s="420"/>
      <c r="M34" s="420"/>
      <c r="N34" s="420"/>
      <c r="O34" s="420"/>
      <c r="P34" s="420"/>
      <c r="Q34" s="420"/>
      <c r="R34" s="421"/>
      <c r="S34" s="419"/>
      <c r="T34" s="420"/>
      <c r="U34" s="420"/>
      <c r="V34" s="421"/>
      <c r="W34" s="422"/>
      <c r="X34" s="422"/>
      <c r="Y34" s="422"/>
      <c r="Z34" s="422"/>
      <c r="AA34" s="423"/>
      <c r="AB34" s="407"/>
      <c r="AC34" s="408"/>
      <c r="AD34" s="422"/>
      <c r="AE34" s="422"/>
      <c r="AF34" s="422"/>
      <c r="AG34" s="422"/>
      <c r="AH34" s="423"/>
      <c r="AI34" s="407"/>
      <c r="AJ34" s="408"/>
      <c r="AK34" s="422"/>
      <c r="AL34" s="422"/>
      <c r="AM34" s="422"/>
      <c r="AN34" s="422"/>
      <c r="AO34" s="423"/>
      <c r="AP34" s="407"/>
      <c r="AQ34" s="408"/>
      <c r="AR34" s="427"/>
      <c r="AS34" s="422"/>
      <c r="AT34" s="422"/>
      <c r="AU34" s="423"/>
      <c r="AV34" s="427"/>
      <c r="AW34" s="422"/>
      <c r="AX34" s="422"/>
      <c r="AY34" s="423"/>
      <c r="AZ34" s="427"/>
      <c r="BA34" s="422"/>
      <c r="BB34" s="422"/>
      <c r="BC34" s="428"/>
    </row>
    <row r="35" spans="2:55" ht="16.5" customHeight="1">
      <c r="B35" s="173"/>
      <c r="C35" s="150"/>
      <c r="D35" s="150"/>
      <c r="E35" s="150"/>
      <c r="F35" s="150"/>
      <c r="G35" s="150"/>
      <c r="H35" s="150"/>
      <c r="I35" s="150"/>
      <c r="J35" s="174"/>
      <c r="K35" s="419"/>
      <c r="L35" s="420"/>
      <c r="M35" s="420"/>
      <c r="N35" s="420"/>
      <c r="O35" s="420"/>
      <c r="P35" s="420"/>
      <c r="Q35" s="420"/>
      <c r="R35" s="421"/>
      <c r="S35" s="419"/>
      <c r="T35" s="420"/>
      <c r="U35" s="420"/>
      <c r="V35" s="421"/>
      <c r="W35" s="422"/>
      <c r="X35" s="422"/>
      <c r="Y35" s="422"/>
      <c r="Z35" s="422"/>
      <c r="AA35" s="423"/>
      <c r="AB35" s="407"/>
      <c r="AC35" s="408"/>
      <c r="AD35" s="422"/>
      <c r="AE35" s="422"/>
      <c r="AF35" s="422"/>
      <c r="AG35" s="422"/>
      <c r="AH35" s="423"/>
      <c r="AI35" s="407"/>
      <c r="AJ35" s="408"/>
      <c r="AK35" s="422"/>
      <c r="AL35" s="422"/>
      <c r="AM35" s="422"/>
      <c r="AN35" s="422"/>
      <c r="AO35" s="423"/>
      <c r="AP35" s="407"/>
      <c r="AQ35" s="408"/>
      <c r="AR35" s="427"/>
      <c r="AS35" s="422"/>
      <c r="AT35" s="422"/>
      <c r="AU35" s="423"/>
      <c r="AV35" s="427"/>
      <c r="AW35" s="422"/>
      <c r="AX35" s="422"/>
      <c r="AY35" s="423"/>
      <c r="AZ35" s="427"/>
      <c r="BA35" s="422"/>
      <c r="BB35" s="422"/>
      <c r="BC35" s="428"/>
    </row>
    <row r="36" spans="2:55" ht="16.5" customHeight="1">
      <c r="B36" s="173"/>
      <c r="C36" s="150"/>
      <c r="D36" s="150"/>
      <c r="E36" s="150"/>
      <c r="F36" s="150"/>
      <c r="G36" s="150"/>
      <c r="H36" s="150"/>
      <c r="I36" s="150"/>
      <c r="J36" s="174"/>
      <c r="K36" s="419"/>
      <c r="L36" s="420"/>
      <c r="M36" s="420"/>
      <c r="N36" s="420"/>
      <c r="O36" s="420"/>
      <c r="P36" s="420"/>
      <c r="Q36" s="420"/>
      <c r="R36" s="421"/>
      <c r="S36" s="419"/>
      <c r="T36" s="420"/>
      <c r="U36" s="420"/>
      <c r="V36" s="421"/>
      <c r="W36" s="422"/>
      <c r="X36" s="422"/>
      <c r="Y36" s="422"/>
      <c r="Z36" s="422"/>
      <c r="AA36" s="423"/>
      <c r="AB36" s="407"/>
      <c r="AC36" s="408"/>
      <c r="AD36" s="422"/>
      <c r="AE36" s="422"/>
      <c r="AF36" s="422"/>
      <c r="AG36" s="422"/>
      <c r="AH36" s="423"/>
      <c r="AI36" s="407"/>
      <c r="AJ36" s="408"/>
      <c r="AK36" s="422"/>
      <c r="AL36" s="422"/>
      <c r="AM36" s="422"/>
      <c r="AN36" s="422"/>
      <c r="AO36" s="423"/>
      <c r="AP36" s="407"/>
      <c r="AQ36" s="408"/>
      <c r="AR36" s="427"/>
      <c r="AS36" s="422"/>
      <c r="AT36" s="422"/>
      <c r="AU36" s="423"/>
      <c r="AV36" s="427"/>
      <c r="AW36" s="422"/>
      <c r="AX36" s="422"/>
      <c r="AY36" s="423"/>
      <c r="AZ36" s="427"/>
      <c r="BA36" s="422"/>
      <c r="BB36" s="422"/>
      <c r="BC36" s="428"/>
    </row>
    <row r="37" spans="2:55" ht="16.5" customHeight="1">
      <c r="B37" s="173"/>
      <c r="C37" s="150"/>
      <c r="D37" s="150"/>
      <c r="E37" s="150"/>
      <c r="F37" s="150"/>
      <c r="G37" s="150"/>
      <c r="H37" s="150"/>
      <c r="I37" s="150"/>
      <c r="J37" s="174"/>
      <c r="K37" s="419"/>
      <c r="L37" s="420"/>
      <c r="M37" s="420"/>
      <c r="N37" s="420"/>
      <c r="O37" s="420"/>
      <c r="P37" s="420"/>
      <c r="Q37" s="420"/>
      <c r="R37" s="421"/>
      <c r="S37" s="419"/>
      <c r="T37" s="420"/>
      <c r="U37" s="420"/>
      <c r="V37" s="421"/>
      <c r="W37" s="422"/>
      <c r="X37" s="422"/>
      <c r="Y37" s="422"/>
      <c r="Z37" s="422"/>
      <c r="AA37" s="423"/>
      <c r="AB37" s="407"/>
      <c r="AC37" s="408"/>
      <c r="AD37" s="422"/>
      <c r="AE37" s="422"/>
      <c r="AF37" s="422"/>
      <c r="AG37" s="422"/>
      <c r="AH37" s="423"/>
      <c r="AI37" s="407"/>
      <c r="AJ37" s="408"/>
      <c r="AK37" s="422"/>
      <c r="AL37" s="422"/>
      <c r="AM37" s="422"/>
      <c r="AN37" s="422"/>
      <c r="AO37" s="423"/>
      <c r="AP37" s="407"/>
      <c r="AQ37" s="408"/>
      <c r="AR37" s="427"/>
      <c r="AS37" s="422"/>
      <c r="AT37" s="422"/>
      <c r="AU37" s="423"/>
      <c r="AV37" s="427"/>
      <c r="AW37" s="422"/>
      <c r="AX37" s="422"/>
      <c r="AY37" s="423"/>
      <c r="AZ37" s="427"/>
      <c r="BA37" s="422"/>
      <c r="BB37" s="422"/>
      <c r="BC37" s="428"/>
    </row>
    <row r="38" spans="2:55" ht="16.5" customHeight="1">
      <c r="B38" s="173"/>
      <c r="C38" s="150"/>
      <c r="D38" s="150"/>
      <c r="E38" s="150"/>
      <c r="F38" s="150"/>
      <c r="G38" s="150"/>
      <c r="H38" s="150"/>
      <c r="I38" s="150"/>
      <c r="J38" s="174"/>
      <c r="K38" s="419"/>
      <c r="L38" s="420"/>
      <c r="M38" s="420"/>
      <c r="N38" s="420"/>
      <c r="O38" s="420"/>
      <c r="P38" s="420"/>
      <c r="Q38" s="420"/>
      <c r="R38" s="421"/>
      <c r="S38" s="419"/>
      <c r="T38" s="420"/>
      <c r="U38" s="420"/>
      <c r="V38" s="421"/>
      <c r="W38" s="422"/>
      <c r="X38" s="422"/>
      <c r="Y38" s="422"/>
      <c r="Z38" s="422"/>
      <c r="AA38" s="423"/>
      <c r="AB38" s="407"/>
      <c r="AC38" s="408"/>
      <c r="AD38" s="422"/>
      <c r="AE38" s="422"/>
      <c r="AF38" s="422"/>
      <c r="AG38" s="422"/>
      <c r="AH38" s="423"/>
      <c r="AI38" s="407"/>
      <c r="AJ38" s="408"/>
      <c r="AK38" s="422"/>
      <c r="AL38" s="422"/>
      <c r="AM38" s="422"/>
      <c r="AN38" s="422"/>
      <c r="AO38" s="423"/>
      <c r="AP38" s="407"/>
      <c r="AQ38" s="408"/>
      <c r="AR38" s="424"/>
      <c r="AS38" s="425"/>
      <c r="AT38" s="425"/>
      <c r="AU38" s="426"/>
      <c r="AV38" s="427"/>
      <c r="AW38" s="422"/>
      <c r="AX38" s="422"/>
      <c r="AY38" s="423"/>
      <c r="AZ38" s="427"/>
      <c r="BA38" s="422"/>
      <c r="BB38" s="422"/>
      <c r="BC38" s="428"/>
    </row>
    <row r="39" spans="2:55" ht="16.5" customHeight="1">
      <c r="B39" s="416" t="s">
        <v>139</v>
      </c>
      <c r="C39" s="417"/>
      <c r="D39" s="417"/>
      <c r="E39" s="417"/>
      <c r="F39" s="417"/>
      <c r="G39" s="417"/>
      <c r="H39" s="417"/>
      <c r="I39" s="417"/>
      <c r="J39" s="418"/>
      <c r="K39" s="419"/>
      <c r="L39" s="420"/>
      <c r="M39" s="420"/>
      <c r="N39" s="420"/>
      <c r="O39" s="420"/>
      <c r="P39" s="420"/>
      <c r="Q39" s="420"/>
      <c r="R39" s="421"/>
      <c r="S39" s="409"/>
      <c r="T39" s="410"/>
      <c r="U39" s="410"/>
      <c r="V39" s="411"/>
      <c r="W39" s="409"/>
      <c r="X39" s="410"/>
      <c r="Y39" s="410"/>
      <c r="Z39" s="410"/>
      <c r="AA39" s="411"/>
      <c r="AB39" s="407"/>
      <c r="AC39" s="408"/>
      <c r="AD39" s="409"/>
      <c r="AE39" s="410"/>
      <c r="AF39" s="410"/>
      <c r="AG39" s="410"/>
      <c r="AH39" s="411"/>
      <c r="AI39" s="407"/>
      <c r="AJ39" s="408"/>
      <c r="AK39" s="409"/>
      <c r="AL39" s="410"/>
      <c r="AM39" s="410"/>
      <c r="AN39" s="410"/>
      <c r="AO39" s="411"/>
      <c r="AP39" s="407"/>
      <c r="AQ39" s="408"/>
      <c r="AR39" s="412"/>
      <c r="AS39" s="413"/>
      <c r="AT39" s="413"/>
      <c r="AU39" s="414"/>
      <c r="AV39" s="412"/>
      <c r="AW39" s="413"/>
      <c r="AX39" s="413"/>
      <c r="AY39" s="414"/>
      <c r="AZ39" s="412"/>
      <c r="BA39" s="413"/>
      <c r="BB39" s="413"/>
      <c r="BC39" s="415"/>
    </row>
    <row r="40" spans="2:55">
      <c r="B40" s="400" t="s">
        <v>93</v>
      </c>
      <c r="C40" s="401"/>
      <c r="D40" s="401"/>
      <c r="E40" s="401"/>
      <c r="F40" s="401"/>
      <c r="G40" s="401"/>
      <c r="H40" s="401"/>
      <c r="I40" s="401"/>
      <c r="J40" s="401"/>
      <c r="K40" s="401"/>
      <c r="L40" s="401"/>
      <c r="M40" s="402"/>
      <c r="N40" s="177" t="s">
        <v>94</v>
      </c>
      <c r="O40" s="178"/>
      <c r="P40" s="178"/>
      <c r="Q40" s="178"/>
      <c r="R40" s="178"/>
      <c r="S40" s="178"/>
      <c r="T40" s="178"/>
      <c r="U40" s="177" t="s">
        <v>95</v>
      </c>
      <c r="V40" s="178"/>
      <c r="W40" s="178"/>
      <c r="X40" s="178"/>
      <c r="Y40" s="178"/>
      <c r="Z40" s="178"/>
      <c r="AA40" s="178"/>
      <c r="AB40" s="177" t="s">
        <v>96</v>
      </c>
      <c r="AC40" s="178"/>
      <c r="AD40" s="178"/>
      <c r="AE40" s="178"/>
      <c r="AF40" s="178"/>
      <c r="AG40" s="178"/>
      <c r="AH40" s="178"/>
      <c r="AI40" s="177" t="s">
        <v>97</v>
      </c>
      <c r="AJ40" s="178"/>
      <c r="AK40" s="178"/>
      <c r="AL40" s="178"/>
      <c r="AM40" s="178"/>
      <c r="AN40" s="178"/>
      <c r="AO40" s="178"/>
      <c r="AP40" s="177" t="s">
        <v>98</v>
      </c>
      <c r="AQ40" s="178"/>
      <c r="AR40" s="178"/>
      <c r="AS40" s="178"/>
      <c r="AT40" s="178"/>
      <c r="AU40" s="178"/>
      <c r="AV40" s="178"/>
      <c r="AW40" s="177" t="s">
        <v>99</v>
      </c>
      <c r="AX40" s="178"/>
      <c r="AY40" s="178"/>
      <c r="AZ40" s="178"/>
      <c r="BA40" s="178"/>
      <c r="BB40" s="178"/>
      <c r="BC40" s="179"/>
    </row>
    <row r="41" spans="2:55">
      <c r="B41" s="403"/>
      <c r="C41" s="404"/>
      <c r="D41" s="404"/>
      <c r="E41" s="404"/>
      <c r="F41" s="404"/>
      <c r="G41" s="404"/>
      <c r="H41" s="404"/>
      <c r="I41" s="404"/>
      <c r="J41" s="404"/>
      <c r="K41" s="404"/>
      <c r="L41" s="404"/>
      <c r="M41" s="405"/>
      <c r="N41" s="399">
        <v>0</v>
      </c>
      <c r="O41" s="383"/>
      <c r="P41" s="383"/>
      <c r="Q41" s="383"/>
      <c r="R41" s="383"/>
      <c r="S41" s="383"/>
      <c r="T41" s="406"/>
      <c r="U41" s="399">
        <v>0</v>
      </c>
      <c r="V41" s="383"/>
      <c r="W41" s="383"/>
      <c r="X41" s="383"/>
      <c r="Y41" s="383"/>
      <c r="Z41" s="383"/>
      <c r="AA41" s="406"/>
      <c r="AB41" s="399">
        <v>0</v>
      </c>
      <c r="AC41" s="383"/>
      <c r="AD41" s="383"/>
      <c r="AE41" s="383"/>
      <c r="AF41" s="383"/>
      <c r="AG41" s="383"/>
      <c r="AH41" s="406"/>
      <c r="AI41" s="399">
        <v>0</v>
      </c>
      <c r="AJ41" s="383"/>
      <c r="AK41" s="383"/>
      <c r="AL41" s="383"/>
      <c r="AM41" s="383"/>
      <c r="AN41" s="383"/>
      <c r="AO41" s="406"/>
      <c r="AP41" s="399">
        <v>0</v>
      </c>
      <c r="AQ41" s="383"/>
      <c r="AR41" s="383"/>
      <c r="AS41" s="383"/>
      <c r="AT41" s="383"/>
      <c r="AU41" s="383"/>
      <c r="AV41" s="406"/>
      <c r="AW41" s="399">
        <v>0</v>
      </c>
      <c r="AX41" s="383"/>
      <c r="AY41" s="383"/>
      <c r="AZ41" s="383"/>
      <c r="BA41" s="383"/>
      <c r="BB41" s="383"/>
      <c r="BC41" s="385"/>
    </row>
    <row r="42" spans="2:55">
      <c r="B42" s="180" t="s">
        <v>100</v>
      </c>
      <c r="C42" s="139"/>
      <c r="D42" s="139"/>
      <c r="E42" s="139"/>
      <c r="F42" s="139"/>
      <c r="G42" s="139"/>
      <c r="H42" s="139"/>
      <c r="I42" s="139"/>
      <c r="J42" s="139"/>
      <c r="K42" s="139"/>
      <c r="L42" s="139"/>
      <c r="M42" s="139"/>
      <c r="N42" s="177" t="s">
        <v>4</v>
      </c>
      <c r="O42" s="177"/>
      <c r="P42" s="177"/>
      <c r="Q42" s="177"/>
      <c r="R42" s="177"/>
      <c r="S42" s="178"/>
      <c r="T42" s="177" t="s">
        <v>101</v>
      </c>
      <c r="U42" s="177"/>
      <c r="V42" s="177"/>
      <c r="W42" s="177"/>
      <c r="X42" s="177"/>
      <c r="Y42" s="178"/>
      <c r="Z42" s="177" t="s">
        <v>102</v>
      </c>
      <c r="AA42" s="177"/>
      <c r="AB42" s="177"/>
      <c r="AC42" s="177"/>
      <c r="AD42" s="177"/>
      <c r="AE42" s="178"/>
      <c r="AF42" s="177" t="s">
        <v>103</v>
      </c>
      <c r="AG42" s="177"/>
      <c r="AH42" s="177"/>
      <c r="AI42" s="177"/>
      <c r="AJ42" s="177"/>
      <c r="AK42" s="178"/>
      <c r="AL42" s="177" t="s">
        <v>104</v>
      </c>
      <c r="AM42" s="177"/>
      <c r="AN42" s="177"/>
      <c r="AO42" s="177"/>
      <c r="AP42" s="177"/>
      <c r="AQ42" s="178"/>
      <c r="AR42" s="177" t="s">
        <v>105</v>
      </c>
      <c r="AS42" s="177"/>
      <c r="AT42" s="177"/>
      <c r="AU42" s="177"/>
      <c r="AV42" s="177"/>
      <c r="AW42" s="178"/>
      <c r="AX42" s="177" t="s">
        <v>27</v>
      </c>
      <c r="AY42" s="177"/>
      <c r="AZ42" s="177"/>
      <c r="BA42" s="177"/>
      <c r="BB42" s="177"/>
      <c r="BC42" s="179"/>
    </row>
    <row r="43" spans="2:55">
      <c r="B43" s="395" t="s">
        <v>106</v>
      </c>
      <c r="C43" s="396"/>
      <c r="D43" s="396"/>
      <c r="E43" s="396"/>
      <c r="F43" s="396"/>
      <c r="G43" s="396"/>
      <c r="H43" s="396"/>
      <c r="I43" s="396"/>
      <c r="J43" s="396"/>
      <c r="K43" s="396"/>
      <c r="L43" s="396"/>
      <c r="M43" s="397"/>
      <c r="N43" s="391"/>
      <c r="O43" s="392"/>
      <c r="P43" s="392"/>
      <c r="Q43" s="392"/>
      <c r="R43" s="392"/>
      <c r="S43" s="393"/>
      <c r="T43" s="391"/>
      <c r="U43" s="392"/>
      <c r="V43" s="392"/>
      <c r="W43" s="392"/>
      <c r="X43" s="392"/>
      <c r="Y43" s="393"/>
      <c r="Z43" s="391"/>
      <c r="AA43" s="392"/>
      <c r="AB43" s="392"/>
      <c r="AC43" s="392"/>
      <c r="AD43" s="392"/>
      <c r="AE43" s="393"/>
      <c r="AF43" s="391"/>
      <c r="AG43" s="392"/>
      <c r="AH43" s="392"/>
      <c r="AI43" s="392"/>
      <c r="AJ43" s="392"/>
      <c r="AK43" s="393"/>
      <c r="AL43" s="391"/>
      <c r="AM43" s="392"/>
      <c r="AN43" s="392"/>
      <c r="AO43" s="392"/>
      <c r="AP43" s="392"/>
      <c r="AQ43" s="393"/>
      <c r="AR43" s="391"/>
      <c r="AS43" s="392"/>
      <c r="AT43" s="392"/>
      <c r="AU43" s="392"/>
      <c r="AV43" s="392"/>
      <c r="AW43" s="393"/>
      <c r="AX43" s="391"/>
      <c r="AY43" s="392"/>
      <c r="AZ43" s="392"/>
      <c r="BA43" s="392"/>
      <c r="BB43" s="392"/>
      <c r="BC43" s="394"/>
    </row>
    <row r="44" spans="2:55">
      <c r="B44" s="395" t="s">
        <v>107</v>
      </c>
      <c r="C44" s="396"/>
      <c r="D44" s="396"/>
      <c r="E44" s="396"/>
      <c r="F44" s="396"/>
      <c r="G44" s="396"/>
      <c r="H44" s="396"/>
      <c r="I44" s="396"/>
      <c r="J44" s="396"/>
      <c r="K44" s="396"/>
      <c r="L44" s="396"/>
      <c r="M44" s="397"/>
      <c r="N44" s="391"/>
      <c r="O44" s="392"/>
      <c r="P44" s="392"/>
      <c r="Q44" s="392"/>
      <c r="R44" s="392"/>
      <c r="S44" s="393"/>
      <c r="T44" s="391"/>
      <c r="U44" s="392"/>
      <c r="V44" s="392"/>
      <c r="W44" s="392"/>
      <c r="X44" s="392"/>
      <c r="Y44" s="393"/>
      <c r="Z44" s="391"/>
      <c r="AA44" s="392"/>
      <c r="AB44" s="392"/>
      <c r="AC44" s="392"/>
      <c r="AD44" s="392"/>
      <c r="AE44" s="393"/>
      <c r="AF44" s="391"/>
      <c r="AG44" s="392"/>
      <c r="AH44" s="392"/>
      <c r="AI44" s="392"/>
      <c r="AJ44" s="392"/>
      <c r="AK44" s="393"/>
      <c r="AL44" s="391"/>
      <c r="AM44" s="392"/>
      <c r="AN44" s="392"/>
      <c r="AO44" s="392"/>
      <c r="AP44" s="392"/>
      <c r="AQ44" s="393"/>
      <c r="AR44" s="391"/>
      <c r="AS44" s="392"/>
      <c r="AT44" s="392"/>
      <c r="AU44" s="392"/>
      <c r="AV44" s="392"/>
      <c r="AW44" s="393"/>
      <c r="AX44" s="391"/>
      <c r="AY44" s="392"/>
      <c r="AZ44" s="392"/>
      <c r="BA44" s="392"/>
      <c r="BB44" s="392"/>
      <c r="BC44" s="394"/>
    </row>
    <row r="45" spans="2:55">
      <c r="B45" s="395" t="s">
        <v>108</v>
      </c>
      <c r="C45" s="396"/>
      <c r="D45" s="396"/>
      <c r="E45" s="396"/>
      <c r="F45" s="396"/>
      <c r="G45" s="396"/>
      <c r="H45" s="396"/>
      <c r="I45" s="396"/>
      <c r="J45" s="396"/>
      <c r="K45" s="396"/>
      <c r="L45" s="396"/>
      <c r="M45" s="397"/>
      <c r="N45" s="398"/>
      <c r="O45" s="392"/>
      <c r="P45" s="392"/>
      <c r="Q45" s="392"/>
      <c r="R45" s="392"/>
      <c r="S45" s="393"/>
      <c r="T45" s="398"/>
      <c r="U45" s="392"/>
      <c r="V45" s="392"/>
      <c r="W45" s="392"/>
      <c r="X45" s="392"/>
      <c r="Y45" s="393"/>
      <c r="Z45" s="398"/>
      <c r="AA45" s="392"/>
      <c r="AB45" s="392"/>
      <c r="AC45" s="392"/>
      <c r="AD45" s="392"/>
      <c r="AE45" s="393"/>
      <c r="AF45" s="398"/>
      <c r="AG45" s="392"/>
      <c r="AH45" s="392"/>
      <c r="AI45" s="392"/>
      <c r="AJ45" s="392"/>
      <c r="AK45" s="393"/>
      <c r="AL45" s="398"/>
      <c r="AM45" s="392"/>
      <c r="AN45" s="392"/>
      <c r="AO45" s="392"/>
      <c r="AP45" s="392"/>
      <c r="AQ45" s="393"/>
      <c r="AR45" s="398"/>
      <c r="AS45" s="392"/>
      <c r="AT45" s="392"/>
      <c r="AU45" s="392"/>
      <c r="AV45" s="392"/>
      <c r="AW45" s="393"/>
      <c r="AX45" s="398"/>
      <c r="AY45" s="392"/>
      <c r="AZ45" s="392"/>
      <c r="BA45" s="392"/>
      <c r="BB45" s="392"/>
      <c r="BC45" s="394"/>
    </row>
    <row r="46" spans="2:55" ht="13">
      <c r="B46" s="135" t="s">
        <v>144</v>
      </c>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81"/>
    </row>
    <row r="47" spans="2:55" ht="13.5">
      <c r="B47" s="23" t="s">
        <v>121</v>
      </c>
      <c r="C47" s="182"/>
      <c r="D47" s="182"/>
      <c r="E47" s="182"/>
      <c r="F47" s="182"/>
      <c r="G47" s="182"/>
      <c r="H47" s="183"/>
      <c r="I47" s="184" t="s">
        <v>106</v>
      </c>
      <c r="J47" s="167"/>
      <c r="K47" s="167"/>
      <c r="L47" s="170"/>
      <c r="M47" s="386"/>
      <c r="N47" s="387"/>
      <c r="O47" s="387"/>
      <c r="P47" s="387"/>
      <c r="Q47" s="387"/>
      <c r="R47" s="387"/>
      <c r="S47" s="387"/>
      <c r="T47" s="387"/>
      <c r="U47" s="387"/>
      <c r="V47" s="387"/>
      <c r="W47" s="387"/>
      <c r="X47" s="387"/>
      <c r="Y47" s="387"/>
      <c r="Z47" s="387"/>
      <c r="AA47" s="387"/>
      <c r="AB47" s="387"/>
      <c r="AC47" s="387"/>
      <c r="AD47" s="387"/>
      <c r="AE47" s="387"/>
      <c r="AF47" s="169"/>
      <c r="AG47" s="167" t="s">
        <v>107</v>
      </c>
      <c r="AH47" s="167"/>
      <c r="AI47" s="167"/>
      <c r="AJ47" s="167"/>
      <c r="AK47" s="185"/>
      <c r="AL47" s="388"/>
      <c r="AM47" s="388"/>
      <c r="AN47" s="388"/>
      <c r="AO47" s="388"/>
      <c r="AP47" s="388"/>
      <c r="AQ47" s="388"/>
      <c r="AR47" s="388"/>
      <c r="AS47" s="388"/>
      <c r="AT47" s="167"/>
      <c r="AU47" s="184" t="s">
        <v>108</v>
      </c>
      <c r="AV47" s="167"/>
      <c r="AW47" s="185"/>
      <c r="AX47" s="389"/>
      <c r="AY47" s="388"/>
      <c r="AZ47" s="388"/>
      <c r="BA47" s="388"/>
      <c r="BB47" s="388"/>
      <c r="BC47" s="390"/>
    </row>
    <row r="48" spans="2:55" ht="13.5">
      <c r="B48" s="23" t="s">
        <v>122</v>
      </c>
      <c r="C48" s="186"/>
      <c r="D48" s="186"/>
      <c r="E48" s="186"/>
      <c r="F48" s="186"/>
      <c r="G48" s="186"/>
      <c r="H48" s="187"/>
      <c r="I48" s="184" t="s">
        <v>106</v>
      </c>
      <c r="J48" s="167"/>
      <c r="K48" s="167"/>
      <c r="L48" s="170"/>
      <c r="M48" s="386"/>
      <c r="N48" s="387"/>
      <c r="O48" s="387"/>
      <c r="P48" s="387"/>
      <c r="Q48" s="387"/>
      <c r="R48" s="387"/>
      <c r="S48" s="387"/>
      <c r="T48" s="387"/>
      <c r="U48" s="387"/>
      <c r="V48" s="387"/>
      <c r="W48" s="387"/>
      <c r="X48" s="387"/>
      <c r="Y48" s="387"/>
      <c r="Z48" s="387"/>
      <c r="AA48" s="387"/>
      <c r="AB48" s="387"/>
      <c r="AC48" s="387"/>
      <c r="AD48" s="387"/>
      <c r="AE48" s="387"/>
      <c r="AF48" s="169"/>
      <c r="AG48" s="167" t="s">
        <v>107</v>
      </c>
      <c r="AH48" s="167"/>
      <c r="AI48" s="167"/>
      <c r="AJ48" s="167"/>
      <c r="AK48" s="185"/>
      <c r="AL48" s="388"/>
      <c r="AM48" s="388"/>
      <c r="AN48" s="388"/>
      <c r="AO48" s="388"/>
      <c r="AP48" s="388"/>
      <c r="AQ48" s="388"/>
      <c r="AR48" s="388"/>
      <c r="AS48" s="388"/>
      <c r="AT48" s="167"/>
      <c r="AU48" s="184" t="s">
        <v>108</v>
      </c>
      <c r="AV48" s="167"/>
      <c r="AW48" s="185"/>
      <c r="AX48" s="389"/>
      <c r="AY48" s="388"/>
      <c r="AZ48" s="388"/>
      <c r="BA48" s="388"/>
      <c r="BB48" s="388"/>
      <c r="BC48" s="390"/>
    </row>
    <row r="49" spans="2:55" ht="13.5">
      <c r="B49" s="188"/>
      <c r="C49" s="189"/>
      <c r="D49" s="189"/>
      <c r="E49" s="189"/>
      <c r="F49" s="189"/>
      <c r="G49" s="189"/>
      <c r="H49" s="190"/>
      <c r="I49" s="191" t="s">
        <v>106</v>
      </c>
      <c r="J49" s="192"/>
      <c r="K49" s="192"/>
      <c r="L49" s="176"/>
      <c r="M49" s="381"/>
      <c r="N49" s="382"/>
      <c r="O49" s="382"/>
      <c r="P49" s="382"/>
      <c r="Q49" s="382"/>
      <c r="R49" s="382"/>
      <c r="S49" s="382"/>
      <c r="T49" s="382"/>
      <c r="U49" s="382"/>
      <c r="V49" s="382"/>
      <c r="W49" s="382"/>
      <c r="X49" s="382"/>
      <c r="Y49" s="382"/>
      <c r="Z49" s="382"/>
      <c r="AA49" s="382"/>
      <c r="AB49" s="382"/>
      <c r="AC49" s="382"/>
      <c r="AD49" s="382"/>
      <c r="AE49" s="382"/>
      <c r="AF49" s="175"/>
      <c r="AG49" s="192" t="s">
        <v>107</v>
      </c>
      <c r="AH49" s="192"/>
      <c r="AI49" s="192"/>
      <c r="AJ49" s="192"/>
      <c r="AK49" s="193"/>
      <c r="AL49" s="383"/>
      <c r="AM49" s="383"/>
      <c r="AN49" s="383"/>
      <c r="AO49" s="383"/>
      <c r="AP49" s="383"/>
      <c r="AQ49" s="383"/>
      <c r="AR49" s="383"/>
      <c r="AS49" s="383"/>
      <c r="AT49" s="192"/>
      <c r="AU49" s="191" t="s">
        <v>108</v>
      </c>
      <c r="AV49" s="192"/>
      <c r="AW49" s="193"/>
      <c r="AX49" s="384"/>
      <c r="AY49" s="383"/>
      <c r="AZ49" s="383"/>
      <c r="BA49" s="383"/>
      <c r="BB49" s="383"/>
      <c r="BC49" s="385"/>
    </row>
  </sheetData>
  <mergeCells count="296">
    <mergeCell ref="AZ6:BC6"/>
    <mergeCell ref="L7:Z7"/>
    <mergeCell ref="AH7:AW7"/>
    <mergeCell ref="I8:Z8"/>
    <mergeCell ref="AH8:AW8"/>
    <mergeCell ref="AX8:BC8"/>
    <mergeCell ref="I9:Z9"/>
    <mergeCell ref="AF9:AV10"/>
    <mergeCell ref="J10:Z10"/>
    <mergeCell ref="E11:Z11"/>
    <mergeCell ref="AH11:AV11"/>
    <mergeCell ref="AX11:BC12"/>
    <mergeCell ref="E12:Z12"/>
    <mergeCell ref="AE12:AV12"/>
    <mergeCell ref="D13:Z13"/>
    <mergeCell ref="AD13:AV13"/>
    <mergeCell ref="E14:Z14"/>
    <mergeCell ref="AE14:AV14"/>
    <mergeCell ref="AX14:BC14"/>
    <mergeCell ref="B17:R17"/>
    <mergeCell ref="S17:V18"/>
    <mergeCell ref="W17:AQ17"/>
    <mergeCell ref="AR17:BC17"/>
    <mergeCell ref="B18:J18"/>
    <mergeCell ref="K18:R18"/>
    <mergeCell ref="W18:AA18"/>
    <mergeCell ref="AB18:AC18"/>
    <mergeCell ref="AD18:AH18"/>
    <mergeCell ref="AI18:AJ18"/>
    <mergeCell ref="AK18:AO18"/>
    <mergeCell ref="AP18:AQ18"/>
    <mergeCell ref="AR18:AU18"/>
    <mergeCell ref="AV18:AY18"/>
    <mergeCell ref="AZ18:BC18"/>
    <mergeCell ref="B20:J20"/>
    <mergeCell ref="K20:R20"/>
    <mergeCell ref="S20:V20"/>
    <mergeCell ref="W20:AA20"/>
    <mergeCell ref="AB20:AC20"/>
    <mergeCell ref="AD20:AH20"/>
    <mergeCell ref="AI20:AJ20"/>
    <mergeCell ref="AK20:AO20"/>
    <mergeCell ref="AP20:AQ20"/>
    <mergeCell ref="AR20:AU20"/>
    <mergeCell ref="AV20:AY20"/>
    <mergeCell ref="AZ20:BC20"/>
    <mergeCell ref="K21:R21"/>
    <mergeCell ref="S21:V21"/>
    <mergeCell ref="W21:AA21"/>
    <mergeCell ref="AB21:AC21"/>
    <mergeCell ref="AD21:AH21"/>
    <mergeCell ref="AI21:AJ21"/>
    <mergeCell ref="AK21:AO21"/>
    <mergeCell ref="AP21:AQ21"/>
    <mergeCell ref="AR21:AU21"/>
    <mergeCell ref="AV21:AY21"/>
    <mergeCell ref="AZ21:BC21"/>
    <mergeCell ref="K22:R22"/>
    <mergeCell ref="S22:V22"/>
    <mergeCell ref="W22:AA22"/>
    <mergeCell ref="AB22:AC22"/>
    <mergeCell ref="AD22:AH22"/>
    <mergeCell ref="AI22:AJ22"/>
    <mergeCell ref="AK22:AO22"/>
    <mergeCell ref="AP22:AQ22"/>
    <mergeCell ref="AR22:AU22"/>
    <mergeCell ref="AV22:AY22"/>
    <mergeCell ref="AZ22:BC22"/>
    <mergeCell ref="K23:R23"/>
    <mergeCell ref="S23:V23"/>
    <mergeCell ref="W23:AA23"/>
    <mergeCell ref="AB23:AC23"/>
    <mergeCell ref="AD23:AH23"/>
    <mergeCell ref="AI23:AJ23"/>
    <mergeCell ref="AK23:AO23"/>
    <mergeCell ref="AP23:AQ23"/>
    <mergeCell ref="AR23:AU23"/>
    <mergeCell ref="AV23:AY23"/>
    <mergeCell ref="AZ23:BC23"/>
    <mergeCell ref="K24:R24"/>
    <mergeCell ref="S24:V24"/>
    <mergeCell ref="W24:AA24"/>
    <mergeCell ref="AB24:AC24"/>
    <mergeCell ref="AD24:AH24"/>
    <mergeCell ref="AI24:AJ24"/>
    <mergeCell ref="AK24:AO24"/>
    <mergeCell ref="AP24:AQ24"/>
    <mergeCell ref="AR24:AU24"/>
    <mergeCell ref="AV24:AY24"/>
    <mergeCell ref="AZ24:BC24"/>
    <mergeCell ref="K25:R25"/>
    <mergeCell ref="S25:V25"/>
    <mergeCell ref="W25:AA25"/>
    <mergeCell ref="AB25:AC25"/>
    <mergeCell ref="AD25:AH25"/>
    <mergeCell ref="AI25:AJ25"/>
    <mergeCell ref="AK25:AO25"/>
    <mergeCell ref="AP25:AQ25"/>
    <mergeCell ref="AR25:AU25"/>
    <mergeCell ref="AV25:AY25"/>
    <mergeCell ref="AZ25:BC25"/>
    <mergeCell ref="K26:R26"/>
    <mergeCell ref="S26:V26"/>
    <mergeCell ref="W26:AA26"/>
    <mergeCell ref="AB26:AC26"/>
    <mergeCell ref="AD26:AH26"/>
    <mergeCell ref="AI26:AJ26"/>
    <mergeCell ref="AK26:AO26"/>
    <mergeCell ref="AP26:AQ26"/>
    <mergeCell ref="AR26:AU26"/>
    <mergeCell ref="AV26:AY26"/>
    <mergeCell ref="AZ26:BC26"/>
    <mergeCell ref="K27:R27"/>
    <mergeCell ref="S27:V27"/>
    <mergeCell ref="W27:AA27"/>
    <mergeCell ref="AB27:AC27"/>
    <mergeCell ref="AD27:AH27"/>
    <mergeCell ref="AI27:AJ27"/>
    <mergeCell ref="AK27:AO27"/>
    <mergeCell ref="AP27:AQ27"/>
    <mergeCell ref="AR27:AU27"/>
    <mergeCell ref="AV27:AY27"/>
    <mergeCell ref="AZ27:BC27"/>
    <mergeCell ref="K28:R28"/>
    <mergeCell ref="S28:V28"/>
    <mergeCell ref="W28:AA28"/>
    <mergeCell ref="AB28:AC28"/>
    <mergeCell ref="AD28:AH28"/>
    <mergeCell ref="AI28:AJ28"/>
    <mergeCell ref="AK28:AO28"/>
    <mergeCell ref="AP28:AQ28"/>
    <mergeCell ref="AR28:AU28"/>
    <mergeCell ref="AV28:AY28"/>
    <mergeCell ref="AZ28:BC28"/>
    <mergeCell ref="K29:R29"/>
    <mergeCell ref="S29:V29"/>
    <mergeCell ref="W29:AA29"/>
    <mergeCell ref="AB29:AC29"/>
    <mergeCell ref="AD29:AH29"/>
    <mergeCell ref="AI29:AJ29"/>
    <mergeCell ref="AK29:AO29"/>
    <mergeCell ref="AP29:AQ29"/>
    <mergeCell ref="AR29:AU29"/>
    <mergeCell ref="AV29:AY29"/>
    <mergeCell ref="AZ29:BC29"/>
    <mergeCell ref="K30:R30"/>
    <mergeCell ref="S30:V30"/>
    <mergeCell ref="W30:AA30"/>
    <mergeCell ref="AB30:AC30"/>
    <mergeCell ref="AD30:AH30"/>
    <mergeCell ref="AI30:AJ30"/>
    <mergeCell ref="AK30:AO30"/>
    <mergeCell ref="AP30:AQ30"/>
    <mergeCell ref="AR30:AU30"/>
    <mergeCell ref="AV30:AY30"/>
    <mergeCell ref="AZ30:BC30"/>
    <mergeCell ref="K31:R31"/>
    <mergeCell ref="S31:V31"/>
    <mergeCell ref="W31:AA31"/>
    <mergeCell ref="AB31:AC31"/>
    <mergeCell ref="AD31:AH31"/>
    <mergeCell ref="AI31:AJ31"/>
    <mergeCell ref="AK31:AO31"/>
    <mergeCell ref="AP31:AQ31"/>
    <mergeCell ref="AR31:AU31"/>
    <mergeCell ref="AV31:AY31"/>
    <mergeCell ref="AZ31:BC31"/>
    <mergeCell ref="K32:R32"/>
    <mergeCell ref="S32:V32"/>
    <mergeCell ref="W32:AA32"/>
    <mergeCell ref="AB32:AC32"/>
    <mergeCell ref="AD32:AH32"/>
    <mergeCell ref="AI32:AJ32"/>
    <mergeCell ref="AK32:AO32"/>
    <mergeCell ref="AP32:AQ32"/>
    <mergeCell ref="AR32:AU32"/>
    <mergeCell ref="AV32:AY32"/>
    <mergeCell ref="AZ32:BC32"/>
    <mergeCell ref="K33:R33"/>
    <mergeCell ref="S33:V33"/>
    <mergeCell ref="W33:AA33"/>
    <mergeCell ref="AB33:AC33"/>
    <mergeCell ref="AD33:AH33"/>
    <mergeCell ref="AI33:AJ33"/>
    <mergeCell ref="AK33:AO33"/>
    <mergeCell ref="AP33:AQ33"/>
    <mergeCell ref="AR33:AU33"/>
    <mergeCell ref="AV33:AY33"/>
    <mergeCell ref="AZ33:BC33"/>
    <mergeCell ref="K34:R34"/>
    <mergeCell ref="S34:V34"/>
    <mergeCell ref="W34:AA34"/>
    <mergeCell ref="AB34:AC34"/>
    <mergeCell ref="AD34:AH34"/>
    <mergeCell ref="AI34:AJ34"/>
    <mergeCell ref="AK34:AO34"/>
    <mergeCell ref="AP34:AQ34"/>
    <mergeCell ref="AR34:AU34"/>
    <mergeCell ref="AV34:AY34"/>
    <mergeCell ref="AZ34:BC34"/>
    <mergeCell ref="K35:R35"/>
    <mergeCell ref="S35:V35"/>
    <mergeCell ref="W35:AA35"/>
    <mergeCell ref="AB35:AC35"/>
    <mergeCell ref="AD35:AH35"/>
    <mergeCell ref="AI35:AJ35"/>
    <mergeCell ref="AK35:AO35"/>
    <mergeCell ref="AP35:AQ35"/>
    <mergeCell ref="AR35:AU35"/>
    <mergeCell ref="AV35:AY35"/>
    <mergeCell ref="AZ35:BC35"/>
    <mergeCell ref="K36:R36"/>
    <mergeCell ref="S36:V36"/>
    <mergeCell ref="W36:AA36"/>
    <mergeCell ref="AB36:AC36"/>
    <mergeCell ref="AD36:AH36"/>
    <mergeCell ref="AI36:AJ36"/>
    <mergeCell ref="AK36:AO36"/>
    <mergeCell ref="AP36:AQ36"/>
    <mergeCell ref="AR36:AU36"/>
    <mergeCell ref="AV36:AY36"/>
    <mergeCell ref="AZ36:BC36"/>
    <mergeCell ref="K37:R37"/>
    <mergeCell ref="S37:V37"/>
    <mergeCell ref="W37:AA37"/>
    <mergeCell ref="AB37:AC37"/>
    <mergeCell ref="AD37:AH37"/>
    <mergeCell ref="AI37:AJ37"/>
    <mergeCell ref="AK37:AO37"/>
    <mergeCell ref="AP37:AQ37"/>
    <mergeCell ref="AR37:AU37"/>
    <mergeCell ref="AV37:AY37"/>
    <mergeCell ref="AZ37:BC37"/>
    <mergeCell ref="K38:R38"/>
    <mergeCell ref="S38:V38"/>
    <mergeCell ref="W38:AA38"/>
    <mergeCell ref="AB38:AC38"/>
    <mergeCell ref="AD38:AH38"/>
    <mergeCell ref="AI38:AJ38"/>
    <mergeCell ref="AK38:AO38"/>
    <mergeCell ref="AP38:AQ38"/>
    <mergeCell ref="AR38:AU38"/>
    <mergeCell ref="AV38:AY38"/>
    <mergeCell ref="AZ38:BC38"/>
    <mergeCell ref="AZ39:BC39"/>
    <mergeCell ref="B39:J39"/>
    <mergeCell ref="K39:R39"/>
    <mergeCell ref="S39:V39"/>
    <mergeCell ref="W39:AA39"/>
    <mergeCell ref="AB39:AC39"/>
    <mergeCell ref="AD39:AH39"/>
    <mergeCell ref="N41:T41"/>
    <mergeCell ref="U41:AA41"/>
    <mergeCell ref="AB41:AH41"/>
    <mergeCell ref="AI41:AO41"/>
    <mergeCell ref="AP41:AV41"/>
    <mergeCell ref="AI39:AJ39"/>
    <mergeCell ref="AK39:AO39"/>
    <mergeCell ref="AP39:AQ39"/>
    <mergeCell ref="AR39:AU39"/>
    <mergeCell ref="AV39:AY39"/>
    <mergeCell ref="AW41:BC41"/>
    <mergeCell ref="B43:M43"/>
    <mergeCell ref="N43:S43"/>
    <mergeCell ref="T43:Y43"/>
    <mergeCell ref="Z43:AE43"/>
    <mergeCell ref="AF43:AK43"/>
    <mergeCell ref="AL43:AQ43"/>
    <mergeCell ref="AR43:AW43"/>
    <mergeCell ref="AX43:BC43"/>
    <mergeCell ref="B40:M41"/>
    <mergeCell ref="B44:M44"/>
    <mergeCell ref="N44:S44"/>
    <mergeCell ref="T44:Y44"/>
    <mergeCell ref="Z44:AE44"/>
    <mergeCell ref="AF44:AK44"/>
    <mergeCell ref="AL44:AQ44"/>
    <mergeCell ref="AR44:AW44"/>
    <mergeCell ref="AX44:BC44"/>
    <mergeCell ref="B45:M45"/>
    <mergeCell ref="N45:S45"/>
    <mergeCell ref="T45:Y45"/>
    <mergeCell ref="Z45:AE45"/>
    <mergeCell ref="AF45:AK45"/>
    <mergeCell ref="AL45:AQ45"/>
    <mergeCell ref="AR45:AW45"/>
    <mergeCell ref="AX45:BC45"/>
    <mergeCell ref="M49:AE49"/>
    <mergeCell ref="AL49:AS49"/>
    <mergeCell ref="AX49:BC49"/>
    <mergeCell ref="M47:AE47"/>
    <mergeCell ref="AL47:AS47"/>
    <mergeCell ref="AX47:BC47"/>
    <mergeCell ref="M48:AE48"/>
    <mergeCell ref="AL48:AS48"/>
    <mergeCell ref="AX48:BC48"/>
  </mergeCells>
  <phoneticPr fontId="41"/>
  <pageMargins left="0.7" right="0.7" top="0.75" bottom="0.75" header="0.3" footer="0.3"/>
  <pageSetup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82FC1A91E5694AB3B94DD6C79F128F" ma:contentTypeVersion="10" ma:contentTypeDescription="Create a new document." ma:contentTypeScope="" ma:versionID="20f5bc662fac753efcfed37507b395c9">
  <xsd:schema xmlns:xsd="http://www.w3.org/2001/XMLSchema" xmlns:xs="http://www.w3.org/2001/XMLSchema" xmlns:p="http://schemas.microsoft.com/office/2006/metadata/properties" xmlns:ns2="a5168ec3-6286-443e-8d5c-f9b869656c12" xmlns:ns3="090ddbd9-2eb8-4d0c-96ee-1ae2d2f5b02d" targetNamespace="http://schemas.microsoft.com/office/2006/metadata/properties" ma:root="true" ma:fieldsID="defcf1d1297c0831ecd10c2ab62866ad" ns2:_="" ns3:_="">
    <xsd:import namespace="a5168ec3-6286-443e-8d5c-f9b869656c12"/>
    <xsd:import namespace="090ddbd9-2eb8-4d0c-96ee-1ae2d2f5b0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68ec3-6286-443e-8d5c-f9b869656c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e993f94-6c0e-4a87-8957-b0e4ba0de1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0ddbd9-2eb8-4d0c-96ee-1ae2d2f5b0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065fd3-4e0f-45f6-a0e2-d8afe11f787e}" ma:internalName="TaxCatchAll" ma:showField="CatchAllData" ma:web="090ddbd9-2eb8-4d0c-96ee-1ae2d2f5b0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168ec3-6286-443e-8d5c-f9b869656c12">
      <Terms xmlns="http://schemas.microsoft.com/office/infopath/2007/PartnerControls"/>
    </lcf76f155ced4ddcb4097134ff3c332f>
    <TaxCatchAll xmlns="090ddbd9-2eb8-4d0c-96ee-1ae2d2f5b02d" xsi:nil="true"/>
  </documentManagement>
</p:properties>
</file>

<file path=customXml/itemProps1.xml><?xml version="1.0" encoding="utf-8"?>
<ds:datastoreItem xmlns:ds="http://schemas.openxmlformats.org/officeDocument/2006/customXml" ds:itemID="{05048F9A-57CE-4DA4-AFA6-976E2983ABCC}">
  <ds:schemaRefs>
    <ds:schemaRef ds:uri="http://schemas.microsoft.com/sharepoint/v3/contenttype/forms"/>
  </ds:schemaRefs>
</ds:datastoreItem>
</file>

<file path=customXml/itemProps2.xml><?xml version="1.0" encoding="utf-8"?>
<ds:datastoreItem xmlns:ds="http://schemas.openxmlformats.org/officeDocument/2006/customXml" ds:itemID="{F3D8BF12-E8E3-4459-A9F1-9794B588BAEE}"/>
</file>

<file path=customXml/itemProps3.xml><?xml version="1.0" encoding="utf-8"?>
<ds:datastoreItem xmlns:ds="http://schemas.openxmlformats.org/officeDocument/2006/customXml" ds:itemID="{2ABCCC5A-1A9E-420A-A299-FBDF5012C63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PDS FORMAT</vt:lpstr>
      <vt:lpstr>several similar parts</vt:lpstr>
      <vt:lpstr>'PDS FORMAT'!Print_Area</vt:lpstr>
      <vt:lpstr>'several similar parts'!Print_Area</vt:lpstr>
    </vt:vector>
  </TitlesOfParts>
  <Manager>Torres, Patricio</Manager>
  <Company>Nissan Mexicana S.A. de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Handling</dc:title>
  <dc:creator>NMEX</dc:creator>
  <dc:description>For any doubt please contact me at + 52 (55) 56282727 ext. 3733</dc:description>
  <cp:lastModifiedBy>IKEDA, TAKIJIRO</cp:lastModifiedBy>
  <cp:lastPrinted>2025-06-27T10:51:31Z</cp:lastPrinted>
  <dcterms:created xsi:type="dcterms:W3CDTF">2002-05-23T17:36:50Z</dcterms:created>
  <dcterms:modified xsi:type="dcterms:W3CDTF">2025-06-27T10:52:19Z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-214350947</vt:i4>
  </property>
  <property fmtid="{D5CDD505-2E9C-101B-9397-08002B2CF9AE}" pid="3" name="_NewReviewCycle">
    <vt:lpwstr/>
  </property>
  <property fmtid="{D5CDD505-2E9C-101B-9397-08002B2CF9AE}" pid="4" name="_EmailSubject">
    <vt:lpwstr>Formatos PDS ANPQP V3.2</vt:lpwstr>
  </property>
  <property fmtid="{D5CDD505-2E9C-101B-9397-08002B2CF9AE}" pid="5" name="_AuthorEmail">
    <vt:lpwstr>Francisco.HuertaAlvarez@nissan.com.mx</vt:lpwstr>
  </property>
  <property fmtid="{D5CDD505-2E9C-101B-9397-08002B2CF9AE}" pid="6" name="_AuthorEmailDisplayName">
    <vt:lpwstr>Huerta Alvarez, Francisco Guillermo</vt:lpwstr>
  </property>
  <property fmtid="{D5CDD505-2E9C-101B-9397-08002B2CF9AE}" pid="7" name="_PreviousAdHocReviewCycleID">
    <vt:i4>2058456939</vt:i4>
  </property>
  <property fmtid="{D5CDD505-2E9C-101B-9397-08002B2CF9AE}" pid="8" name="_ReviewingToolsShownOnce">
    <vt:lpwstr/>
  </property>
  <property fmtid="{D5CDD505-2E9C-101B-9397-08002B2CF9AE}" pid="9" name="ContentTypeId">
    <vt:lpwstr>0x0101006A82FC1A91E5694AB3B94DD6C79F128F</vt:lpwstr>
  </property>
  <property fmtid="{D5CDD505-2E9C-101B-9397-08002B2CF9AE}" pid="10" name="MediaServiceImageTags">
    <vt:lpwstr/>
  </property>
</Properties>
</file>